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Hemus\Jeugdcommissie\Midden NL competitie\"/>
    </mc:Choice>
  </mc:AlternateContent>
  <xr:revisionPtr revIDLastSave="0" documentId="13_ncr:1_{18B82456-138C-4909-AD65-9B53DCDDFDE6}" xr6:coauthVersionLast="47" xr6:coauthVersionMax="47" xr10:uidLastSave="{00000000-0000-0000-0000-000000000000}"/>
  <bookViews>
    <workbookView xWindow="-120" yWindow="-120" windowWidth="24240" windowHeight="13140" xr2:uid="{DDAD84DE-6EFC-4620-A7B2-092287646FF4}"/>
  </bookViews>
  <sheets>
    <sheet name="11 juni '22" sheetId="3" r:id="rId1"/>
    <sheet name="14 mei '22" sheetId="2" r:id="rId2"/>
    <sheet name="9 april '22" sheetId="1" r:id="rId3"/>
  </sheets>
  <definedNames>
    <definedName name="_xlnm._FilterDatabase" localSheetId="0" hidden="1">'11 juni ''22'!$A$9:$AR$50</definedName>
    <definedName name="_xlnm._FilterDatabase" localSheetId="1" hidden="1">'14 mei ''22'!$A$9:$AR$50</definedName>
    <definedName name="_xlnm._FilterDatabase" localSheetId="2" hidden="1">'9 april ''22'!$A$9:$AR$50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56" i="3" l="1"/>
  <c r="AK56" i="3"/>
  <c r="AO55" i="3"/>
  <c r="AK55" i="3"/>
  <c r="AO54" i="3"/>
  <c r="AK54" i="3"/>
  <c r="AO53" i="3"/>
  <c r="AK53" i="3"/>
  <c r="AO52" i="3"/>
  <c r="AK52" i="3"/>
  <c r="AO51" i="3"/>
  <c r="AK51" i="3"/>
  <c r="AO50" i="3"/>
  <c r="AK50" i="3"/>
  <c r="Y50" i="3"/>
  <c r="W50" i="3"/>
  <c r="H50" i="3"/>
  <c r="G50" i="3"/>
  <c r="AO49" i="3"/>
  <c r="AK49" i="3"/>
  <c r="Y49" i="3"/>
  <c r="W49" i="3"/>
  <c r="H49" i="3"/>
  <c r="G49" i="3"/>
  <c r="AO48" i="3"/>
  <c r="AK48" i="3"/>
  <c r="Y48" i="3"/>
  <c r="W48" i="3"/>
  <c r="H48" i="3"/>
  <c r="G48" i="3"/>
  <c r="AO47" i="3"/>
  <c r="AK47" i="3"/>
  <c r="Y47" i="3"/>
  <c r="W47" i="3"/>
  <c r="H47" i="3"/>
  <c r="G47" i="3"/>
  <c r="AO46" i="3"/>
  <c r="AK46" i="3"/>
  <c r="Y46" i="3"/>
  <c r="W46" i="3"/>
  <c r="H46" i="3"/>
  <c r="G46" i="3"/>
  <c r="AO45" i="3"/>
  <c r="AK45" i="3"/>
  <c r="Y45" i="3"/>
  <c r="W45" i="3"/>
  <c r="H45" i="3"/>
  <c r="G45" i="3"/>
  <c r="AO44" i="3"/>
  <c r="AK44" i="3"/>
  <c r="Y44" i="3"/>
  <c r="W44" i="3"/>
  <c r="H44" i="3"/>
  <c r="G44" i="3"/>
  <c r="AO43" i="3"/>
  <c r="AK43" i="3"/>
  <c r="Y43" i="3"/>
  <c r="W43" i="3"/>
  <c r="H43" i="3"/>
  <c r="G43" i="3"/>
  <c r="AO42" i="3"/>
  <c r="AK42" i="3"/>
  <c r="Y42" i="3"/>
  <c r="W42" i="3"/>
  <c r="H42" i="3"/>
  <c r="G42" i="3"/>
  <c r="AO41" i="3"/>
  <c r="AK41" i="3"/>
  <c r="Y41" i="3"/>
  <c r="W41" i="3"/>
  <c r="H41" i="3"/>
  <c r="G41" i="3"/>
  <c r="AO40" i="3"/>
  <c r="AK40" i="3"/>
  <c r="Y40" i="3"/>
  <c r="W40" i="3"/>
  <c r="H40" i="3"/>
  <c r="G40" i="3"/>
  <c r="AO39" i="3"/>
  <c r="AK39" i="3"/>
  <c r="Y39" i="3"/>
  <c r="W39" i="3"/>
  <c r="H39" i="3"/>
  <c r="G39" i="3"/>
  <c r="AO38" i="3"/>
  <c r="AK38" i="3"/>
  <c r="Y38" i="3"/>
  <c r="W38" i="3"/>
  <c r="H38" i="3"/>
  <c r="G38" i="3"/>
  <c r="AO37" i="3"/>
  <c r="AK37" i="3"/>
  <c r="Y37" i="3"/>
  <c r="W37" i="3"/>
  <c r="H37" i="3"/>
  <c r="G37" i="3"/>
  <c r="AO36" i="3"/>
  <c r="AK36" i="3"/>
  <c r="Y36" i="3"/>
  <c r="W36" i="3"/>
  <c r="H36" i="3"/>
  <c r="G36" i="3"/>
  <c r="AO35" i="3"/>
  <c r="AK35" i="3"/>
  <c r="Y35" i="3"/>
  <c r="W35" i="3"/>
  <c r="H35" i="3"/>
  <c r="G35" i="3"/>
  <c r="AO34" i="3"/>
  <c r="AK34" i="3"/>
  <c r="Y34" i="3"/>
  <c r="W34" i="3"/>
  <c r="H34" i="3"/>
  <c r="G34" i="3"/>
  <c r="AO33" i="3"/>
  <c r="AK33" i="3"/>
  <c r="Y33" i="3"/>
  <c r="W33" i="3"/>
  <c r="H33" i="3"/>
  <c r="G33" i="3"/>
  <c r="AO32" i="3"/>
  <c r="AK32" i="3"/>
  <c r="Y32" i="3"/>
  <c r="W32" i="3"/>
  <c r="H32" i="3"/>
  <c r="G32" i="3"/>
  <c r="AO31" i="3"/>
  <c r="AK31" i="3"/>
  <c r="Y31" i="3"/>
  <c r="W31" i="3"/>
  <c r="H31" i="3"/>
  <c r="G31" i="3"/>
  <c r="AO30" i="3"/>
  <c r="AK30" i="3"/>
  <c r="Y30" i="3"/>
  <c r="W30" i="3"/>
  <c r="H30" i="3"/>
  <c r="G30" i="3"/>
  <c r="AO29" i="3"/>
  <c r="AK29" i="3"/>
  <c r="Y29" i="3"/>
  <c r="W29" i="3"/>
  <c r="H29" i="3"/>
  <c r="G29" i="3"/>
  <c r="AO28" i="3"/>
  <c r="AK28" i="3"/>
  <c r="Y28" i="3"/>
  <c r="W28" i="3"/>
  <c r="H28" i="3"/>
  <c r="G28" i="3"/>
  <c r="AO27" i="3"/>
  <c r="AK27" i="3"/>
  <c r="Y27" i="3"/>
  <c r="W27" i="3"/>
  <c r="H27" i="3"/>
  <c r="G27" i="3"/>
  <c r="AO26" i="3"/>
  <c r="AK26" i="3"/>
  <c r="Y26" i="3"/>
  <c r="W26" i="3"/>
  <c r="H26" i="3"/>
  <c r="G26" i="3"/>
  <c r="AO25" i="3"/>
  <c r="AK25" i="3"/>
  <c r="Y25" i="3"/>
  <c r="W25" i="3"/>
  <c r="H25" i="3"/>
  <c r="G25" i="3"/>
  <c r="AO24" i="3"/>
  <c r="AK24" i="3"/>
  <c r="Y24" i="3"/>
  <c r="W24" i="3"/>
  <c r="H24" i="3"/>
  <c r="G24" i="3"/>
  <c r="AO23" i="3"/>
  <c r="AK23" i="3"/>
  <c r="Y23" i="3"/>
  <c r="W23" i="3"/>
  <c r="H23" i="3"/>
  <c r="G23" i="3"/>
  <c r="AO22" i="3"/>
  <c r="AK22" i="3"/>
  <c r="Y22" i="3"/>
  <c r="W22" i="3"/>
  <c r="H22" i="3"/>
  <c r="G22" i="3"/>
  <c r="AO21" i="3"/>
  <c r="AK21" i="3"/>
  <c r="Y21" i="3"/>
  <c r="W21" i="3"/>
  <c r="H21" i="3"/>
  <c r="G21" i="3"/>
  <c r="AO20" i="3"/>
  <c r="AK20" i="3"/>
  <c r="Y20" i="3"/>
  <c r="W20" i="3"/>
  <c r="H20" i="3"/>
  <c r="G20" i="3"/>
  <c r="E20" i="3"/>
  <c r="K20" i="3" s="1"/>
  <c r="C20" i="3"/>
  <c r="J20" i="3" s="1"/>
  <c r="L20" i="3" s="1"/>
  <c r="AO19" i="3"/>
  <c r="AK19" i="3"/>
  <c r="Y19" i="3"/>
  <c r="W19" i="3"/>
  <c r="H19" i="3"/>
  <c r="G19" i="3"/>
  <c r="E19" i="3"/>
  <c r="K19" i="3" s="1"/>
  <c r="C19" i="3"/>
  <c r="J19" i="3" s="1"/>
  <c r="L19" i="3" s="1"/>
  <c r="AO18" i="3"/>
  <c r="AK18" i="3"/>
  <c r="Y18" i="3"/>
  <c r="W18" i="3"/>
  <c r="H18" i="3"/>
  <c r="G18" i="3"/>
  <c r="E18" i="3"/>
  <c r="K18" i="3" s="1"/>
  <c r="C18" i="3"/>
  <c r="J18" i="3" s="1"/>
  <c r="L18" i="3" s="1"/>
  <c r="AO17" i="3"/>
  <c r="AK17" i="3"/>
  <c r="Y17" i="3"/>
  <c r="W17" i="3"/>
  <c r="H17" i="3"/>
  <c r="G17" i="3"/>
  <c r="E17" i="3"/>
  <c r="K17" i="3" s="1"/>
  <c r="C17" i="3"/>
  <c r="J17" i="3" s="1"/>
  <c r="L17" i="3" s="1"/>
  <c r="AO16" i="3"/>
  <c r="AK16" i="3"/>
  <c r="Y16" i="3"/>
  <c r="W16" i="3"/>
  <c r="H16" i="3"/>
  <c r="G16" i="3"/>
  <c r="E16" i="3"/>
  <c r="K16" i="3" s="1"/>
  <c r="C16" i="3"/>
  <c r="J16" i="3" s="1"/>
  <c r="L16" i="3" s="1"/>
  <c r="AO15" i="3"/>
  <c r="AK15" i="3"/>
  <c r="Y15" i="3"/>
  <c r="W15" i="3"/>
  <c r="H15" i="3"/>
  <c r="G15" i="3"/>
  <c r="E15" i="3"/>
  <c r="K15" i="3" s="1"/>
  <c r="C15" i="3"/>
  <c r="J15" i="3" s="1"/>
  <c r="L15" i="3" s="1"/>
  <c r="AO14" i="3"/>
  <c r="AK14" i="3"/>
  <c r="Y14" i="3"/>
  <c r="W14" i="3"/>
  <c r="H14" i="3"/>
  <c r="G14" i="3"/>
  <c r="E14" i="3"/>
  <c r="K14" i="3" s="1"/>
  <c r="C14" i="3"/>
  <c r="J14" i="3" s="1"/>
  <c r="L14" i="3" s="1"/>
  <c r="AO13" i="3"/>
  <c r="AK13" i="3"/>
  <c r="Y13" i="3"/>
  <c r="W13" i="3"/>
  <c r="H13" i="3"/>
  <c r="G13" i="3"/>
  <c r="E13" i="3"/>
  <c r="K13" i="3" s="1"/>
  <c r="C13" i="3"/>
  <c r="J13" i="3" s="1"/>
  <c r="L13" i="3" s="1"/>
  <c r="AO12" i="3"/>
  <c r="AK12" i="3"/>
  <c r="Y12" i="3"/>
  <c r="W12" i="3"/>
  <c r="H12" i="3"/>
  <c r="G12" i="3"/>
  <c r="E12" i="3"/>
  <c r="K12" i="3" s="1"/>
  <c r="C12" i="3"/>
  <c r="J12" i="3" s="1"/>
  <c r="L12" i="3" s="1"/>
  <c r="AO11" i="3"/>
  <c r="AK11" i="3"/>
  <c r="Y11" i="3"/>
  <c r="W11" i="3"/>
  <c r="H11" i="3"/>
  <c r="G11" i="3"/>
  <c r="E11" i="3"/>
  <c r="K11" i="3" s="1"/>
  <c r="C11" i="3"/>
  <c r="J11" i="3" s="1"/>
  <c r="L11" i="3" s="1"/>
  <c r="AO10" i="3"/>
  <c r="AK10" i="3"/>
  <c r="Y10" i="3"/>
  <c r="W10" i="3"/>
  <c r="H10" i="3"/>
  <c r="G10" i="3"/>
  <c r="E10" i="3"/>
  <c r="K10" i="3" s="1"/>
  <c r="C10" i="3"/>
  <c r="J10" i="3" s="1"/>
  <c r="L10" i="3" s="1"/>
  <c r="AO56" i="2"/>
  <c r="AK56" i="2"/>
  <c r="AO55" i="2"/>
  <c r="AK55" i="2"/>
  <c r="AO54" i="2"/>
  <c r="AK54" i="2"/>
  <c r="AO53" i="2"/>
  <c r="AK53" i="2"/>
  <c r="AO52" i="2"/>
  <c r="AK52" i="2"/>
  <c r="AO51" i="2"/>
  <c r="AK51" i="2"/>
  <c r="AO50" i="2"/>
  <c r="AK50" i="2"/>
  <c r="Y50" i="2"/>
  <c r="W50" i="2"/>
  <c r="H50" i="2"/>
  <c r="G50" i="2"/>
  <c r="AO49" i="2"/>
  <c r="AK49" i="2"/>
  <c r="Y49" i="2"/>
  <c r="W49" i="2"/>
  <c r="H49" i="2"/>
  <c r="G49" i="2"/>
  <c r="AO48" i="2"/>
  <c r="AK48" i="2"/>
  <c r="Y48" i="2"/>
  <c r="W48" i="2"/>
  <c r="H48" i="2"/>
  <c r="G48" i="2"/>
  <c r="AO47" i="2"/>
  <c r="AK47" i="2"/>
  <c r="Y47" i="2"/>
  <c r="W47" i="2"/>
  <c r="H47" i="2"/>
  <c r="G47" i="2"/>
  <c r="AO46" i="2"/>
  <c r="AK46" i="2"/>
  <c r="Y46" i="2"/>
  <c r="W46" i="2"/>
  <c r="H46" i="2"/>
  <c r="G46" i="2"/>
  <c r="AO45" i="2"/>
  <c r="AK45" i="2"/>
  <c r="Y45" i="2"/>
  <c r="W45" i="2"/>
  <c r="H45" i="2"/>
  <c r="G45" i="2"/>
  <c r="AO44" i="2"/>
  <c r="AK44" i="2"/>
  <c r="Y44" i="2"/>
  <c r="W44" i="2"/>
  <c r="H44" i="2"/>
  <c r="G44" i="2"/>
  <c r="AO43" i="2"/>
  <c r="AK43" i="2"/>
  <c r="Y43" i="2"/>
  <c r="W43" i="2"/>
  <c r="H43" i="2"/>
  <c r="G43" i="2"/>
  <c r="AO42" i="2"/>
  <c r="AK42" i="2"/>
  <c r="Y42" i="2"/>
  <c r="W42" i="2"/>
  <c r="H42" i="2"/>
  <c r="G42" i="2"/>
  <c r="AO41" i="2"/>
  <c r="AK41" i="2"/>
  <c r="Y41" i="2"/>
  <c r="W41" i="2"/>
  <c r="H41" i="2"/>
  <c r="G41" i="2"/>
  <c r="AO40" i="2"/>
  <c r="AK40" i="2"/>
  <c r="Y40" i="2"/>
  <c r="W40" i="2"/>
  <c r="H40" i="2"/>
  <c r="G40" i="2"/>
  <c r="AO39" i="2"/>
  <c r="AK39" i="2"/>
  <c r="Y39" i="2"/>
  <c r="W39" i="2"/>
  <c r="H39" i="2"/>
  <c r="G39" i="2"/>
  <c r="AO38" i="2"/>
  <c r="AK38" i="2"/>
  <c r="Y38" i="2"/>
  <c r="W38" i="2"/>
  <c r="H38" i="2"/>
  <c r="G38" i="2"/>
  <c r="AO37" i="2"/>
  <c r="AK37" i="2"/>
  <c r="Y37" i="2"/>
  <c r="W37" i="2"/>
  <c r="H37" i="2"/>
  <c r="G37" i="2"/>
  <c r="AO36" i="2"/>
  <c r="AK36" i="2"/>
  <c r="Y36" i="2"/>
  <c r="W36" i="2"/>
  <c r="H36" i="2"/>
  <c r="G36" i="2"/>
  <c r="AO35" i="2"/>
  <c r="AK35" i="2"/>
  <c r="Y35" i="2"/>
  <c r="W35" i="2"/>
  <c r="H35" i="2"/>
  <c r="G35" i="2"/>
  <c r="AO34" i="2"/>
  <c r="AK34" i="2"/>
  <c r="Y34" i="2"/>
  <c r="W34" i="2"/>
  <c r="H34" i="2"/>
  <c r="G34" i="2"/>
  <c r="AO33" i="2"/>
  <c r="AK33" i="2"/>
  <c r="Y33" i="2"/>
  <c r="W33" i="2"/>
  <c r="H33" i="2"/>
  <c r="G33" i="2"/>
  <c r="AO32" i="2"/>
  <c r="AK32" i="2"/>
  <c r="Y32" i="2"/>
  <c r="W32" i="2"/>
  <c r="H32" i="2"/>
  <c r="G32" i="2"/>
  <c r="AO31" i="2"/>
  <c r="AK31" i="2"/>
  <c r="Y31" i="2"/>
  <c r="W31" i="2"/>
  <c r="H31" i="2"/>
  <c r="G31" i="2"/>
  <c r="AO30" i="2"/>
  <c r="AK30" i="2"/>
  <c r="Y30" i="2"/>
  <c r="W30" i="2"/>
  <c r="H30" i="2"/>
  <c r="G30" i="2"/>
  <c r="AO29" i="2"/>
  <c r="AK29" i="2"/>
  <c r="Y29" i="2"/>
  <c r="W29" i="2"/>
  <c r="H29" i="2"/>
  <c r="G29" i="2"/>
  <c r="AO28" i="2"/>
  <c r="AK28" i="2"/>
  <c r="Y28" i="2"/>
  <c r="W28" i="2"/>
  <c r="H28" i="2"/>
  <c r="G28" i="2"/>
  <c r="AO27" i="2"/>
  <c r="AK27" i="2"/>
  <c r="Y27" i="2"/>
  <c r="W27" i="2"/>
  <c r="H27" i="2"/>
  <c r="G27" i="2"/>
  <c r="AO26" i="2"/>
  <c r="AK26" i="2"/>
  <c r="Y26" i="2"/>
  <c r="W26" i="2"/>
  <c r="H26" i="2"/>
  <c r="G26" i="2"/>
  <c r="AO25" i="2"/>
  <c r="AK25" i="2"/>
  <c r="Y25" i="2"/>
  <c r="W25" i="2"/>
  <c r="H25" i="2"/>
  <c r="G25" i="2"/>
  <c r="AO24" i="2"/>
  <c r="AK24" i="2"/>
  <c r="Y24" i="2"/>
  <c r="W24" i="2"/>
  <c r="H24" i="2"/>
  <c r="G24" i="2"/>
  <c r="AO23" i="2"/>
  <c r="AK23" i="2"/>
  <c r="Y23" i="2"/>
  <c r="W23" i="2"/>
  <c r="H23" i="2"/>
  <c r="G23" i="2"/>
  <c r="AO22" i="2"/>
  <c r="AK22" i="2"/>
  <c r="Y22" i="2"/>
  <c r="W22" i="2"/>
  <c r="H22" i="2"/>
  <c r="G22" i="2"/>
  <c r="AO21" i="2"/>
  <c r="AK21" i="2"/>
  <c r="Y21" i="2"/>
  <c r="W21" i="2"/>
  <c r="H21" i="2"/>
  <c r="G21" i="2"/>
  <c r="AO20" i="2"/>
  <c r="AK20" i="2"/>
  <c r="Y20" i="2"/>
  <c r="W20" i="2"/>
  <c r="H20" i="2"/>
  <c r="G20" i="2"/>
  <c r="AO19" i="2"/>
  <c r="AK19" i="2"/>
  <c r="Y19" i="2"/>
  <c r="W19" i="2"/>
  <c r="H19" i="2"/>
  <c r="G19" i="2"/>
  <c r="AO18" i="2"/>
  <c r="AK18" i="2"/>
  <c r="Y18" i="2"/>
  <c r="W18" i="2"/>
  <c r="H18" i="2"/>
  <c r="G18" i="2"/>
  <c r="AO17" i="2"/>
  <c r="AK17" i="2"/>
  <c r="Y17" i="2"/>
  <c r="W17" i="2"/>
  <c r="H17" i="2"/>
  <c r="G17" i="2"/>
  <c r="AO16" i="2"/>
  <c r="AK16" i="2"/>
  <c r="Y16" i="2"/>
  <c r="W16" i="2"/>
  <c r="H16" i="2"/>
  <c r="G16" i="2"/>
  <c r="AO15" i="2"/>
  <c r="AK15" i="2"/>
  <c r="Y15" i="2"/>
  <c r="W15" i="2"/>
  <c r="H15" i="2"/>
  <c r="G15" i="2"/>
  <c r="AO14" i="2"/>
  <c r="AK14" i="2"/>
  <c r="Y14" i="2"/>
  <c r="W14" i="2"/>
  <c r="H14" i="2"/>
  <c r="G14" i="2"/>
  <c r="AO13" i="2"/>
  <c r="AK13" i="2"/>
  <c r="Y13" i="2"/>
  <c r="W13" i="2"/>
  <c r="H13" i="2"/>
  <c r="G13" i="2"/>
  <c r="AO12" i="2"/>
  <c r="AK12" i="2"/>
  <c r="Y12" i="2"/>
  <c r="W12" i="2"/>
  <c r="H12" i="2"/>
  <c r="G12" i="2"/>
  <c r="AO11" i="2"/>
  <c r="AK11" i="2"/>
  <c r="Y11" i="2"/>
  <c r="W11" i="2"/>
  <c r="H11" i="2"/>
  <c r="G11" i="2"/>
  <c r="AO10" i="2"/>
  <c r="AK10" i="2"/>
  <c r="Y10" i="2"/>
  <c r="W10" i="2"/>
  <c r="H10" i="2"/>
  <c r="G10" i="2"/>
  <c r="K21" i="3" l="1"/>
  <c r="J21" i="3"/>
  <c r="L21" i="3" s="1"/>
  <c r="K22" i="3"/>
  <c r="J22" i="3"/>
  <c r="L22" i="3" s="1"/>
  <c r="K23" i="3"/>
  <c r="J23" i="3"/>
  <c r="L23" i="3" s="1"/>
  <c r="K24" i="3"/>
  <c r="J24" i="3"/>
  <c r="L24" i="3" s="1"/>
  <c r="K25" i="3"/>
  <c r="J25" i="3"/>
  <c r="L25" i="3" s="1"/>
  <c r="K26" i="3"/>
  <c r="J26" i="3"/>
  <c r="L26" i="3" s="1"/>
  <c r="K27" i="3"/>
  <c r="J27" i="3"/>
  <c r="L27" i="3" s="1"/>
  <c r="K28" i="3"/>
  <c r="J28" i="3"/>
  <c r="L28" i="3" s="1"/>
  <c r="K29" i="3"/>
  <c r="J29" i="3"/>
  <c r="L29" i="3" s="1"/>
  <c r="K30" i="3"/>
  <c r="J30" i="3"/>
  <c r="L30" i="3" s="1"/>
  <c r="K31" i="3"/>
  <c r="J31" i="3"/>
  <c r="L31" i="3" s="1"/>
  <c r="K32" i="3"/>
  <c r="J32" i="3"/>
  <c r="L32" i="3" s="1"/>
  <c r="K33" i="3"/>
  <c r="J33" i="3"/>
  <c r="L33" i="3" s="1"/>
  <c r="K34" i="3"/>
  <c r="J34" i="3"/>
  <c r="L34" i="3" s="1"/>
  <c r="K35" i="3"/>
  <c r="J35" i="3"/>
  <c r="L35" i="3" s="1"/>
  <c r="K36" i="3"/>
  <c r="J36" i="3"/>
  <c r="L36" i="3" s="1"/>
  <c r="K37" i="3"/>
  <c r="J37" i="3"/>
  <c r="L37" i="3" s="1"/>
  <c r="K38" i="3"/>
  <c r="J38" i="3"/>
  <c r="L38" i="3" s="1"/>
  <c r="K39" i="3"/>
  <c r="J39" i="3"/>
  <c r="L39" i="3" s="1"/>
  <c r="K40" i="3"/>
  <c r="J40" i="3"/>
  <c r="L40" i="3" s="1"/>
  <c r="K41" i="3"/>
  <c r="J41" i="3"/>
  <c r="L41" i="3" s="1"/>
  <c r="K42" i="3"/>
  <c r="J42" i="3"/>
  <c r="L42" i="3" s="1"/>
  <c r="K43" i="3"/>
  <c r="J43" i="3"/>
  <c r="L43" i="3" s="1"/>
  <c r="K44" i="3"/>
  <c r="J44" i="3"/>
  <c r="L44" i="3" s="1"/>
  <c r="K45" i="3"/>
  <c r="J45" i="3"/>
  <c r="L45" i="3" s="1"/>
  <c r="K46" i="3"/>
  <c r="J46" i="3"/>
  <c r="L46" i="3" s="1"/>
  <c r="K47" i="3"/>
  <c r="J47" i="3"/>
  <c r="L47" i="3" s="1"/>
  <c r="K48" i="3"/>
  <c r="J48" i="3"/>
  <c r="L48" i="3" s="1"/>
  <c r="K49" i="3"/>
  <c r="J49" i="3"/>
  <c r="L49" i="3" s="1"/>
  <c r="K50" i="3"/>
  <c r="J50" i="3"/>
  <c r="L50" i="3" s="1"/>
  <c r="K10" i="2"/>
  <c r="J10" i="2"/>
  <c r="L10" i="2" s="1"/>
  <c r="K11" i="2"/>
  <c r="J11" i="2"/>
  <c r="L11" i="2" s="1"/>
  <c r="K12" i="2"/>
  <c r="J12" i="2"/>
  <c r="L12" i="2" s="1"/>
  <c r="K13" i="2"/>
  <c r="J13" i="2"/>
  <c r="L13" i="2" s="1"/>
  <c r="K14" i="2"/>
  <c r="J14" i="2"/>
  <c r="L14" i="2" s="1"/>
  <c r="K15" i="2"/>
  <c r="J15" i="2"/>
  <c r="L15" i="2" s="1"/>
  <c r="K16" i="2"/>
  <c r="J16" i="2"/>
  <c r="L16" i="2" s="1"/>
  <c r="K17" i="2"/>
  <c r="J17" i="2"/>
  <c r="L17" i="2" s="1"/>
  <c r="K18" i="2"/>
  <c r="J18" i="2"/>
  <c r="L18" i="2" s="1"/>
  <c r="K19" i="2"/>
  <c r="J19" i="2"/>
  <c r="L19" i="2" s="1"/>
  <c r="K20" i="2"/>
  <c r="J20" i="2"/>
  <c r="L20" i="2" s="1"/>
  <c r="K21" i="2"/>
  <c r="J21" i="2"/>
  <c r="L21" i="2" s="1"/>
  <c r="K22" i="2"/>
  <c r="J22" i="2"/>
  <c r="L22" i="2" s="1"/>
  <c r="K23" i="2"/>
  <c r="J23" i="2"/>
  <c r="L23" i="2" s="1"/>
  <c r="K24" i="2"/>
  <c r="J24" i="2"/>
  <c r="L24" i="2" s="1"/>
  <c r="K25" i="2"/>
  <c r="J25" i="2"/>
  <c r="L25" i="2" s="1"/>
  <c r="K26" i="2"/>
  <c r="J26" i="2"/>
  <c r="L26" i="2" s="1"/>
  <c r="K27" i="2"/>
  <c r="J27" i="2"/>
  <c r="L27" i="2" s="1"/>
  <c r="K28" i="2"/>
  <c r="J28" i="2"/>
  <c r="L28" i="2" s="1"/>
  <c r="K29" i="2"/>
  <c r="J29" i="2"/>
  <c r="L29" i="2" s="1"/>
  <c r="K30" i="2"/>
  <c r="J30" i="2"/>
  <c r="L30" i="2" s="1"/>
  <c r="K31" i="2"/>
  <c r="J31" i="2"/>
  <c r="L31" i="2" s="1"/>
  <c r="K32" i="2"/>
  <c r="J32" i="2"/>
  <c r="L32" i="2" s="1"/>
  <c r="K33" i="2"/>
  <c r="J33" i="2"/>
  <c r="L33" i="2" s="1"/>
  <c r="K34" i="2"/>
  <c r="J34" i="2"/>
  <c r="L34" i="2" s="1"/>
  <c r="K35" i="2"/>
  <c r="J35" i="2"/>
  <c r="L35" i="2" s="1"/>
  <c r="K36" i="2"/>
  <c r="J36" i="2"/>
  <c r="L36" i="2" s="1"/>
  <c r="K37" i="2"/>
  <c r="J37" i="2"/>
  <c r="L37" i="2" s="1"/>
  <c r="K38" i="2"/>
  <c r="J38" i="2"/>
  <c r="L38" i="2" s="1"/>
  <c r="K39" i="2"/>
  <c r="J39" i="2"/>
  <c r="L39" i="2" s="1"/>
  <c r="K40" i="2"/>
  <c r="J40" i="2"/>
  <c r="L40" i="2" s="1"/>
  <c r="K41" i="2"/>
  <c r="J41" i="2"/>
  <c r="L41" i="2" s="1"/>
  <c r="K42" i="2"/>
  <c r="J42" i="2"/>
  <c r="L42" i="2" s="1"/>
  <c r="K43" i="2"/>
  <c r="J43" i="2"/>
  <c r="L43" i="2" s="1"/>
  <c r="K44" i="2"/>
  <c r="J44" i="2"/>
  <c r="L44" i="2" s="1"/>
  <c r="K45" i="2"/>
  <c r="J45" i="2"/>
  <c r="L45" i="2" s="1"/>
  <c r="K46" i="2"/>
  <c r="J46" i="2"/>
  <c r="L46" i="2" s="1"/>
  <c r="K47" i="2"/>
  <c r="J47" i="2"/>
  <c r="L47" i="2" s="1"/>
  <c r="K48" i="2"/>
  <c r="J48" i="2"/>
  <c r="L48" i="2" s="1"/>
  <c r="K49" i="2"/>
  <c r="J49" i="2"/>
  <c r="L49" i="2" s="1"/>
  <c r="K50" i="2"/>
  <c r="J50" i="2"/>
  <c r="L50" i="2" s="1"/>
  <c r="AO56" i="1" l="1"/>
  <c r="AK56" i="1"/>
  <c r="AO55" i="1"/>
  <c r="AK55" i="1"/>
  <c r="AO54" i="1"/>
  <c r="AK54" i="1"/>
  <c r="AO53" i="1"/>
  <c r="AK53" i="1"/>
  <c r="AO52" i="1"/>
  <c r="AK52" i="1"/>
  <c r="AO51" i="1"/>
  <c r="AK51" i="1"/>
  <c r="AO50" i="1"/>
  <c r="AK50" i="1"/>
  <c r="Y50" i="1"/>
  <c r="W50" i="1"/>
  <c r="H50" i="1"/>
  <c r="G50" i="1"/>
  <c r="AO49" i="1"/>
  <c r="AK49" i="1"/>
  <c r="Y49" i="1"/>
  <c r="W49" i="1"/>
  <c r="H49" i="1"/>
  <c r="G49" i="1"/>
  <c r="AO48" i="1"/>
  <c r="AK48" i="1"/>
  <c r="Y48" i="1"/>
  <c r="W48" i="1"/>
  <c r="H48" i="1"/>
  <c r="G48" i="1"/>
  <c r="AO47" i="1"/>
  <c r="AK47" i="1"/>
  <c r="Y47" i="1"/>
  <c r="W47" i="1"/>
  <c r="H47" i="1"/>
  <c r="G47" i="1"/>
  <c r="AO46" i="1"/>
  <c r="AK46" i="1"/>
  <c r="Y46" i="1"/>
  <c r="W46" i="1"/>
  <c r="H46" i="1"/>
  <c r="G46" i="1"/>
  <c r="AO45" i="1"/>
  <c r="AK45" i="1"/>
  <c r="Y45" i="1"/>
  <c r="W45" i="1"/>
  <c r="H45" i="1"/>
  <c r="G45" i="1"/>
  <c r="AO44" i="1"/>
  <c r="AK44" i="1"/>
  <c r="Y44" i="1"/>
  <c r="W44" i="1"/>
  <c r="H44" i="1"/>
  <c r="G44" i="1"/>
  <c r="AO43" i="1"/>
  <c r="AK43" i="1"/>
  <c r="Y43" i="1"/>
  <c r="W43" i="1"/>
  <c r="H43" i="1"/>
  <c r="G43" i="1"/>
  <c r="AO42" i="1"/>
  <c r="AK42" i="1"/>
  <c r="Y42" i="1"/>
  <c r="W42" i="1"/>
  <c r="H42" i="1"/>
  <c r="G42" i="1"/>
  <c r="AO41" i="1"/>
  <c r="AK41" i="1"/>
  <c r="Y41" i="1"/>
  <c r="W41" i="1"/>
  <c r="H41" i="1"/>
  <c r="G41" i="1"/>
  <c r="AO40" i="1"/>
  <c r="AK40" i="1"/>
  <c r="Y40" i="1"/>
  <c r="W40" i="1"/>
  <c r="H40" i="1"/>
  <c r="G40" i="1"/>
  <c r="AO39" i="1"/>
  <c r="AK39" i="1"/>
  <c r="Y39" i="1"/>
  <c r="W39" i="1"/>
  <c r="H39" i="1"/>
  <c r="G39" i="1"/>
  <c r="AO38" i="1"/>
  <c r="AK38" i="1"/>
  <c r="Y38" i="1"/>
  <c r="W38" i="1"/>
  <c r="H38" i="1"/>
  <c r="G38" i="1"/>
  <c r="AO37" i="1"/>
  <c r="AK37" i="1"/>
  <c r="Y37" i="1"/>
  <c r="W37" i="1"/>
  <c r="H37" i="1"/>
  <c r="G37" i="1"/>
  <c r="AO36" i="1"/>
  <c r="AK36" i="1"/>
  <c r="Y36" i="1"/>
  <c r="W36" i="1"/>
  <c r="H36" i="1"/>
  <c r="G36" i="1"/>
  <c r="AO35" i="1"/>
  <c r="AK35" i="1"/>
  <c r="Y35" i="1"/>
  <c r="W35" i="1"/>
  <c r="H35" i="1"/>
  <c r="G35" i="1"/>
  <c r="AO34" i="1"/>
  <c r="AK34" i="1"/>
  <c r="Y34" i="1"/>
  <c r="W34" i="1"/>
  <c r="H34" i="1"/>
  <c r="G34" i="1"/>
  <c r="AO33" i="1"/>
  <c r="AK33" i="1"/>
  <c r="Y33" i="1"/>
  <c r="W33" i="1"/>
  <c r="H33" i="1"/>
  <c r="G33" i="1"/>
  <c r="AO32" i="1"/>
  <c r="AK32" i="1"/>
  <c r="Y32" i="1"/>
  <c r="W32" i="1"/>
  <c r="H32" i="1"/>
  <c r="G32" i="1"/>
  <c r="AO31" i="1"/>
  <c r="AK31" i="1"/>
  <c r="Y31" i="1"/>
  <c r="W31" i="1"/>
  <c r="H31" i="1"/>
  <c r="G31" i="1"/>
  <c r="AO30" i="1"/>
  <c r="AK30" i="1"/>
  <c r="Y30" i="1"/>
  <c r="W30" i="1"/>
  <c r="H30" i="1"/>
  <c r="G30" i="1"/>
  <c r="AO29" i="1"/>
  <c r="AK29" i="1"/>
  <c r="Y29" i="1"/>
  <c r="W29" i="1"/>
  <c r="H29" i="1"/>
  <c r="G29" i="1"/>
  <c r="AO28" i="1"/>
  <c r="AK28" i="1"/>
  <c r="Y28" i="1"/>
  <c r="W28" i="1"/>
  <c r="H28" i="1"/>
  <c r="G28" i="1"/>
  <c r="AO27" i="1"/>
  <c r="AK27" i="1"/>
  <c r="Y27" i="1"/>
  <c r="W27" i="1"/>
  <c r="H27" i="1"/>
  <c r="G27" i="1"/>
  <c r="AO26" i="1"/>
  <c r="AK26" i="1"/>
  <c r="Y26" i="1"/>
  <c r="W26" i="1"/>
  <c r="H26" i="1"/>
  <c r="G26" i="1"/>
  <c r="AO25" i="1"/>
  <c r="AK25" i="1"/>
  <c r="Y25" i="1"/>
  <c r="W25" i="1"/>
  <c r="H25" i="1"/>
  <c r="G25" i="1"/>
  <c r="AO24" i="1"/>
  <c r="AK24" i="1"/>
  <c r="Y24" i="1"/>
  <c r="W24" i="1"/>
  <c r="H24" i="1"/>
  <c r="G24" i="1"/>
  <c r="AO23" i="1"/>
  <c r="AK23" i="1"/>
  <c r="Y23" i="1"/>
  <c r="W23" i="1"/>
  <c r="H23" i="1"/>
  <c r="G23" i="1"/>
  <c r="AO22" i="1"/>
  <c r="AK22" i="1"/>
  <c r="Y22" i="1"/>
  <c r="W22" i="1"/>
  <c r="H22" i="1"/>
  <c r="G22" i="1"/>
  <c r="AO21" i="1"/>
  <c r="AK21" i="1"/>
  <c r="Y21" i="1"/>
  <c r="W21" i="1"/>
  <c r="H21" i="1"/>
  <c r="G21" i="1"/>
  <c r="AO20" i="1"/>
  <c r="AK20" i="1"/>
  <c r="Y20" i="1"/>
  <c r="W20" i="1"/>
  <c r="H20" i="1"/>
  <c r="G20" i="1"/>
  <c r="AO19" i="1"/>
  <c r="AK19" i="1"/>
  <c r="Y19" i="1"/>
  <c r="W19" i="1"/>
  <c r="H19" i="1"/>
  <c r="G19" i="1"/>
  <c r="AO18" i="1"/>
  <c r="AK18" i="1"/>
  <c r="Y18" i="1"/>
  <c r="W18" i="1"/>
  <c r="H18" i="1"/>
  <c r="G18" i="1"/>
  <c r="AO17" i="1"/>
  <c r="AK17" i="1"/>
  <c r="Y17" i="1"/>
  <c r="W17" i="1"/>
  <c r="H17" i="1"/>
  <c r="G17" i="1"/>
  <c r="AO16" i="1"/>
  <c r="AK16" i="1"/>
  <c r="Y16" i="1"/>
  <c r="W16" i="1"/>
  <c r="H16" i="1"/>
  <c r="G16" i="1"/>
  <c r="AO15" i="1"/>
  <c r="AK15" i="1"/>
  <c r="Y15" i="1"/>
  <c r="W15" i="1"/>
  <c r="H15" i="1"/>
  <c r="G15" i="1"/>
  <c r="AO14" i="1"/>
  <c r="AK14" i="1"/>
  <c r="Y14" i="1"/>
  <c r="W14" i="1"/>
  <c r="H14" i="1"/>
  <c r="G14" i="1"/>
  <c r="AO13" i="1"/>
  <c r="AK13" i="1"/>
  <c r="Y13" i="1"/>
  <c r="W13" i="1"/>
  <c r="H13" i="1"/>
  <c r="G13" i="1"/>
  <c r="AO12" i="1"/>
  <c r="AK12" i="1"/>
  <c r="Y12" i="1"/>
  <c r="W12" i="1"/>
  <c r="H12" i="1"/>
  <c r="G12" i="1"/>
  <c r="AO11" i="1"/>
  <c r="AK11" i="1"/>
  <c r="Y11" i="1"/>
  <c r="W11" i="1"/>
  <c r="H11" i="1"/>
  <c r="G11" i="1"/>
  <c r="AO10" i="1"/>
  <c r="AK10" i="1"/>
  <c r="Y10" i="1"/>
  <c r="W10" i="1"/>
  <c r="H10" i="1"/>
  <c r="G10" i="1"/>
  <c r="K10" i="1" l="1"/>
  <c r="J10" i="1"/>
  <c r="L10" i="1" s="1"/>
  <c r="K11" i="1"/>
  <c r="J11" i="1"/>
  <c r="L11" i="1" s="1"/>
  <c r="K12" i="1"/>
  <c r="J12" i="1"/>
  <c r="L12" i="1" s="1"/>
  <c r="K13" i="1"/>
  <c r="J13" i="1"/>
  <c r="L13" i="1" s="1"/>
  <c r="K14" i="1"/>
  <c r="J14" i="1"/>
  <c r="L14" i="1" s="1"/>
  <c r="K15" i="1"/>
  <c r="J15" i="1"/>
  <c r="L15" i="1" s="1"/>
  <c r="K16" i="1"/>
  <c r="J16" i="1"/>
  <c r="L16" i="1" s="1"/>
  <c r="K17" i="1"/>
  <c r="J17" i="1"/>
  <c r="L17" i="1" s="1"/>
  <c r="K18" i="1"/>
  <c r="J18" i="1"/>
  <c r="L18" i="1" s="1"/>
  <c r="K19" i="1"/>
  <c r="J19" i="1"/>
  <c r="L19" i="1" s="1"/>
  <c r="K20" i="1"/>
  <c r="J20" i="1"/>
  <c r="L20" i="1" s="1"/>
  <c r="K21" i="1"/>
  <c r="J21" i="1"/>
  <c r="L21" i="1" s="1"/>
  <c r="K22" i="1"/>
  <c r="J22" i="1"/>
  <c r="L22" i="1" s="1"/>
  <c r="K23" i="1"/>
  <c r="J23" i="1"/>
  <c r="L23" i="1" s="1"/>
  <c r="K24" i="1"/>
  <c r="J24" i="1"/>
  <c r="L24" i="1" s="1"/>
  <c r="K25" i="1"/>
  <c r="J25" i="1"/>
  <c r="L25" i="1" s="1"/>
  <c r="K26" i="1"/>
  <c r="J26" i="1"/>
  <c r="L26" i="1" s="1"/>
  <c r="K27" i="1"/>
  <c r="J27" i="1"/>
  <c r="L27" i="1" s="1"/>
  <c r="K28" i="1"/>
  <c r="J28" i="1"/>
  <c r="L28" i="1" s="1"/>
  <c r="K29" i="1"/>
  <c r="J29" i="1"/>
  <c r="L29" i="1" s="1"/>
  <c r="K30" i="1"/>
  <c r="J30" i="1"/>
  <c r="L30" i="1" s="1"/>
  <c r="K31" i="1"/>
  <c r="J31" i="1"/>
  <c r="L31" i="1" s="1"/>
  <c r="K32" i="1"/>
  <c r="J32" i="1"/>
  <c r="L32" i="1" s="1"/>
  <c r="K33" i="1"/>
  <c r="J33" i="1"/>
  <c r="L33" i="1" s="1"/>
  <c r="K34" i="1"/>
  <c r="J34" i="1"/>
  <c r="L34" i="1" s="1"/>
  <c r="K35" i="1"/>
  <c r="J35" i="1"/>
  <c r="L35" i="1" s="1"/>
  <c r="K36" i="1"/>
  <c r="J36" i="1"/>
  <c r="L36" i="1" s="1"/>
  <c r="K37" i="1"/>
  <c r="J37" i="1"/>
  <c r="L37" i="1" s="1"/>
  <c r="K38" i="1"/>
  <c r="J38" i="1"/>
  <c r="L38" i="1" s="1"/>
  <c r="K39" i="1"/>
  <c r="J39" i="1"/>
  <c r="L39" i="1" s="1"/>
  <c r="K40" i="1"/>
  <c r="J40" i="1"/>
  <c r="L40" i="1" s="1"/>
  <c r="K41" i="1"/>
  <c r="J41" i="1"/>
  <c r="L41" i="1" s="1"/>
  <c r="K42" i="1"/>
  <c r="J42" i="1"/>
  <c r="L42" i="1" s="1"/>
  <c r="K43" i="1"/>
  <c r="J43" i="1"/>
  <c r="L43" i="1" s="1"/>
  <c r="K44" i="1"/>
  <c r="J44" i="1"/>
  <c r="L44" i="1" s="1"/>
  <c r="K45" i="1"/>
  <c r="J45" i="1"/>
  <c r="L45" i="1" s="1"/>
  <c r="K46" i="1"/>
  <c r="J46" i="1"/>
  <c r="L46" i="1" s="1"/>
  <c r="K47" i="1"/>
  <c r="J47" i="1"/>
  <c r="L47" i="1" s="1"/>
  <c r="K48" i="1"/>
  <c r="J48" i="1"/>
  <c r="L48" i="1" s="1"/>
  <c r="K49" i="1"/>
  <c r="J49" i="1"/>
  <c r="L49" i="1" s="1"/>
  <c r="K50" i="1"/>
  <c r="J50" i="1"/>
  <c r="L50" i="1" s="1"/>
</calcChain>
</file>

<file path=xl/sharedStrings.xml><?xml version="1.0" encoding="utf-8"?>
<sst xmlns="http://schemas.openxmlformats.org/spreadsheetml/2006/main" count="371" uniqueCount="125">
  <si>
    <t>Junioren competitie  -  Midden-NL</t>
  </si>
  <si>
    <t>DATUM:</t>
  </si>
  <si>
    <t xml:space="preserve">VERENIGING: </t>
  </si>
  <si>
    <t>Hemus</t>
  </si>
  <si>
    <t>Heat 1
LANG</t>
  </si>
  <si>
    <t>Heat 1
(kort)
(Tot 14 jaar)</t>
  </si>
  <si>
    <t>Heat 2
SPRINT</t>
  </si>
  <si>
    <t xml:space="preserve">Correctie factor </t>
  </si>
  <si>
    <t>Correctie factor boottype</t>
  </si>
  <si>
    <t>Uitslag: Gecorrigeerd en omgerekend naar 500m</t>
  </si>
  <si>
    <t>Leeftijd + geslacht van de roeiers</t>
  </si>
  <si>
    <t>Boottype</t>
  </si>
  <si>
    <t>Afstand</t>
  </si>
  <si>
    <t>Totaal leeftijds correctie</t>
  </si>
  <si>
    <t>Boot correctie</t>
  </si>
  <si>
    <t>Rekenhulp voor berekenen geroeide tijden:</t>
  </si>
  <si>
    <t>Geroeide tijd:</t>
  </si>
  <si>
    <t>omgerekende tijd heat 1</t>
  </si>
  <si>
    <t>omgerekende tijd heat 2</t>
  </si>
  <si>
    <t>TOTAAL TIJD</t>
  </si>
  <si>
    <t>Aantal roeiers</t>
  </si>
  <si>
    <t>Correctiefactor per roeier</t>
  </si>
  <si>
    <t>Starttijd</t>
  </si>
  <si>
    <t>Finishtijd</t>
  </si>
  <si>
    <t>Heat 1 - 
Geroeide tijd</t>
  </si>
  <si>
    <t>Heat 2 - 
Geroeide tijd</t>
  </si>
  <si>
    <t>MdR</t>
  </si>
  <si>
    <t>Isabelle</t>
  </si>
  <si>
    <t>m12</t>
  </si>
  <si>
    <t>1x</t>
  </si>
  <si>
    <t>Viking</t>
  </si>
  <si>
    <t>Marlies Köne</t>
  </si>
  <si>
    <t>m13</t>
  </si>
  <si>
    <t>Weesp</t>
  </si>
  <si>
    <t>Siem Ponsman</t>
  </si>
  <si>
    <t>j18</t>
  </si>
  <si>
    <t>Sanne</t>
  </si>
  <si>
    <t>m14</t>
  </si>
  <si>
    <t>Julian Croes</t>
  </si>
  <si>
    <t>j15</t>
  </si>
  <si>
    <t>Sophia Zuidam</t>
  </si>
  <si>
    <t>Hannah Koopman</t>
  </si>
  <si>
    <t>m17</t>
  </si>
  <si>
    <t>Nora Rouken</t>
  </si>
  <si>
    <t>m18</t>
  </si>
  <si>
    <t>Alvaro Derks</t>
  </si>
  <si>
    <t>j13</t>
  </si>
  <si>
    <t>Tess Olde Dubbelink</t>
  </si>
  <si>
    <t>Bob</t>
  </si>
  <si>
    <t>j17</t>
  </si>
  <si>
    <t>Tije Stelman</t>
  </si>
  <si>
    <t>Vada</t>
  </si>
  <si>
    <t>Kim Witteberg</t>
  </si>
  <si>
    <t>Sybren de Boer</t>
  </si>
  <si>
    <t>Leonieke Bakker</t>
  </si>
  <si>
    <t>m16</t>
  </si>
  <si>
    <t>Manouk vd Brink</t>
  </si>
  <si>
    <t>Thomas Hoebe</t>
  </si>
  <si>
    <t>Aron Postma</t>
  </si>
  <si>
    <t>j14</t>
  </si>
  <si>
    <t>Twan Lohmeijer</t>
  </si>
  <si>
    <t>Olaf Hogerwerf</t>
  </si>
  <si>
    <t>Florian vd Veen</t>
  </si>
  <si>
    <t>Anna Diermanse</t>
  </si>
  <si>
    <t>Karel</t>
  </si>
  <si>
    <t>Bram v Spronsen</t>
  </si>
  <si>
    <t xml:space="preserve">Amelie van Sluis </t>
  </si>
  <si>
    <t>Tobias</t>
  </si>
  <si>
    <t>j12</t>
  </si>
  <si>
    <t>Jaap</t>
  </si>
  <si>
    <t>Myrthe Boersma</t>
  </si>
  <si>
    <t>Danya Tellekamp</t>
  </si>
  <si>
    <t>Björn</t>
  </si>
  <si>
    <t>Kyra Sweitser</t>
  </si>
  <si>
    <t>Elise Bongers</t>
  </si>
  <si>
    <t>m15</t>
  </si>
  <si>
    <t>Quinten</t>
  </si>
  <si>
    <t>Pampus</t>
  </si>
  <si>
    <t>Abigail</t>
  </si>
  <si>
    <t>m10</t>
  </si>
  <si>
    <t>Jonas vd Molen</t>
  </si>
  <si>
    <t>Ole de Buijzer</t>
  </si>
  <si>
    <t>Thomas Witteborg</t>
  </si>
  <si>
    <t>Connor vd Linden</t>
  </si>
  <si>
    <t>j11</t>
  </si>
  <si>
    <t>Victor</t>
  </si>
  <si>
    <t>Neo</t>
  </si>
  <si>
    <t>j10</t>
  </si>
  <si>
    <t>Caius Panhuijsen</t>
  </si>
  <si>
    <t>DNS</t>
  </si>
  <si>
    <t>Thijl, Pieter</t>
  </si>
  <si>
    <t>2x</t>
  </si>
  <si>
    <t>Hannah</t>
  </si>
  <si>
    <t>Marlies</t>
  </si>
  <si>
    <t>Nora, Siem</t>
  </si>
  <si>
    <t>m19</t>
  </si>
  <si>
    <t>Sybren</t>
  </si>
  <si>
    <t>Jurriaan</t>
  </si>
  <si>
    <t>Björn, Alvaro</t>
  </si>
  <si>
    <t>VADA</t>
  </si>
  <si>
    <t>Joep</t>
  </si>
  <si>
    <t>j16</t>
  </si>
  <si>
    <t>Niels</t>
  </si>
  <si>
    <t>Kyra, Manouk</t>
  </si>
  <si>
    <t>Levi, Hugo, Caius, Johan</t>
  </si>
  <si>
    <t>4x+</t>
  </si>
  <si>
    <t>Thijs, Jaap</t>
  </si>
  <si>
    <t>c2x</t>
  </si>
  <si>
    <t>Victor, Jonas, Ole, Bram</t>
  </si>
  <si>
    <t>VADA/Hemus</t>
  </si>
  <si>
    <t>Aron, Quinten</t>
  </si>
  <si>
    <t>Sigrid</t>
  </si>
  <si>
    <t>Thijl</t>
  </si>
  <si>
    <t>Sybren, Jochem</t>
  </si>
  <si>
    <t>Johan</t>
  </si>
  <si>
    <t>Hemus-Weesp combi</t>
  </si>
  <si>
    <t>8x+</t>
  </si>
  <si>
    <t>Levi</t>
  </si>
  <si>
    <t>Ole, Bram</t>
  </si>
  <si>
    <t>Quinten, Elmer</t>
  </si>
  <si>
    <t>c2x+</t>
  </si>
  <si>
    <t>Caius, Tijje</t>
  </si>
  <si>
    <t>Jonas</t>
  </si>
  <si>
    <t>Amélie, Sophia, Thobias, Victor B.</t>
  </si>
  <si>
    <t>c4x+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</si>
</sst>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mm:ss.0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14" fontId="6" fillId="0" borderId="0" xfId="0" applyNumberFormat="1" applyFont="1"/>
    <xf numFmtId="164" fontId="0" fillId="0" borderId="0" xfId="0" applyNumberFormat="1" applyAlignment="1">
      <alignment horizontal="left"/>
    </xf>
    <xf numFmtId="14" fontId="7" fillId="2" borderId="0" xfId="0" applyNumberFormat="1" applyFont="1" applyFill="1"/>
    <xf numFmtId="164" fontId="5" fillId="0" borderId="0" xfId="0" applyNumberFormat="1" applyFont="1"/>
    <xf numFmtId="164" fontId="0" fillId="0" borderId="0" xfId="0" applyNumberFormat="1" applyAlignment="1">
      <alignment horizontal="right"/>
    </xf>
    <xf numFmtId="0" fontId="5" fillId="2" borderId="0" xfId="0" applyFont="1" applyFill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0" borderId="0" xfId="0" applyFont="1" applyAlignment="1">
      <alignment horizontal="center" vertical="center" wrapText="1"/>
    </xf>
    <xf numFmtId="0" fontId="0" fillId="0" borderId="4" xfId="0" applyBorder="1"/>
    <xf numFmtId="0" fontId="13" fillId="0" borderId="0" xfId="0" applyFont="1"/>
    <xf numFmtId="0" fontId="10" fillId="0" borderId="17" xfId="0" applyFont="1" applyBorder="1" applyAlignment="1">
      <alignment horizontal="center" wrapText="1"/>
    </xf>
    <xf numFmtId="0" fontId="3" fillId="0" borderId="0" xfId="0" applyFont="1"/>
    <xf numFmtId="0" fontId="3" fillId="4" borderId="0" xfId="0" applyFont="1" applyFill="1"/>
    <xf numFmtId="47" fontId="14" fillId="2" borderId="7" xfId="0" applyNumberFormat="1" applyFont="1" applyFill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15" fillId="4" borderId="18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5" borderId="21" xfId="0" applyNumberFormat="1" applyFont="1" applyFill="1" applyBorder="1" applyAlignment="1">
      <alignment horizontal="center"/>
    </xf>
    <xf numFmtId="0" fontId="0" fillId="2" borderId="0" xfId="0" applyFill="1"/>
    <xf numFmtId="47" fontId="0" fillId="0" borderId="0" xfId="0" applyNumberFormat="1"/>
    <xf numFmtId="164" fontId="15" fillId="6" borderId="1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5" borderId="22" xfId="0" applyNumberFormat="1" applyFont="1" applyFill="1" applyBorder="1" applyAlignment="1">
      <alignment horizontal="center"/>
    </xf>
    <xf numFmtId="164" fontId="15" fillId="4" borderId="11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164" fontId="15" fillId="6" borderId="18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164" fontId="2" fillId="5" borderId="13" xfId="0" applyNumberFormat="1" applyFont="1" applyFill="1" applyBorder="1" applyAlignment="1">
      <alignment horizontal="center"/>
    </xf>
    <xf numFmtId="164" fontId="15" fillId="6" borderId="23" xfId="0" applyNumberFormat="1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2</xdr:col>
      <xdr:colOff>987216</xdr:colOff>
      <xdr:row>1</xdr:row>
      <xdr:rowOff>295275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84E39D4-EFBF-4C5E-B6C9-6E1221A7F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66675"/>
          <a:ext cx="2187365" cy="1504950"/>
        </a:xfrm>
        <a:prstGeom prst="rect">
          <a:avLst/>
        </a:prstGeom>
      </xdr:spPr>
    </xdr:pic>
    <xdr:clientData/>
  </xdr:twoCellAnchor>
  <xdr:twoCellAnchor>
    <xdr:from>
      <xdr:col>34</xdr:col>
      <xdr:colOff>180975</xdr:colOff>
      <xdr:row>3</xdr:row>
      <xdr:rowOff>142875</xdr:rowOff>
    </xdr:from>
    <xdr:to>
      <xdr:col>34</xdr:col>
      <xdr:colOff>457200</xdr:colOff>
      <xdr:row>5</xdr:row>
      <xdr:rowOff>114300</xdr:rowOff>
    </xdr:to>
    <xdr:sp macro="" textlink="">
      <xdr:nvSpPr>
        <xdr:cNvPr id="3" name="Pijl: omlaag 2">
          <a:extLst>
            <a:ext uri="{FF2B5EF4-FFF2-40B4-BE49-F238E27FC236}">
              <a16:creationId xmlns:a16="http://schemas.microsoft.com/office/drawing/2014/main" id="{B5EEEC54-904A-463D-A525-D9BCDCFBF398}"/>
            </a:ext>
          </a:extLst>
        </xdr:cNvPr>
        <xdr:cNvSpPr/>
      </xdr:nvSpPr>
      <xdr:spPr>
        <a:xfrm>
          <a:off x="11630025" y="2114550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35</xdr:col>
      <xdr:colOff>190500</xdr:colOff>
      <xdr:row>3</xdr:row>
      <xdr:rowOff>142875</xdr:rowOff>
    </xdr:from>
    <xdr:to>
      <xdr:col>35</xdr:col>
      <xdr:colOff>466725</xdr:colOff>
      <xdr:row>5</xdr:row>
      <xdr:rowOff>114300</xdr:rowOff>
    </xdr:to>
    <xdr:sp macro="" textlink="">
      <xdr:nvSpPr>
        <xdr:cNvPr id="4" name="Pijl: omlaag 3">
          <a:extLst>
            <a:ext uri="{FF2B5EF4-FFF2-40B4-BE49-F238E27FC236}">
              <a16:creationId xmlns:a16="http://schemas.microsoft.com/office/drawing/2014/main" id="{9E47254D-91FF-43AC-9466-E3DB0FAB8BBB}"/>
            </a:ext>
          </a:extLst>
        </xdr:cNvPr>
        <xdr:cNvSpPr/>
      </xdr:nvSpPr>
      <xdr:spPr>
        <a:xfrm>
          <a:off x="12249150" y="2114550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38</xdr:col>
      <xdr:colOff>190500</xdr:colOff>
      <xdr:row>3</xdr:row>
      <xdr:rowOff>152400</xdr:rowOff>
    </xdr:from>
    <xdr:to>
      <xdr:col>38</xdr:col>
      <xdr:colOff>466725</xdr:colOff>
      <xdr:row>5</xdr:row>
      <xdr:rowOff>123825</xdr:rowOff>
    </xdr:to>
    <xdr:sp macro="" textlink="">
      <xdr:nvSpPr>
        <xdr:cNvPr id="5" name="Pijl: omlaag 4">
          <a:extLst>
            <a:ext uri="{FF2B5EF4-FFF2-40B4-BE49-F238E27FC236}">
              <a16:creationId xmlns:a16="http://schemas.microsoft.com/office/drawing/2014/main" id="{A7B501F6-3FFE-482D-834C-9FAF5C5E51C9}"/>
            </a:ext>
          </a:extLst>
        </xdr:cNvPr>
        <xdr:cNvSpPr/>
      </xdr:nvSpPr>
      <xdr:spPr>
        <a:xfrm>
          <a:off x="14563725" y="2124075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39</xdr:col>
      <xdr:colOff>200025</xdr:colOff>
      <xdr:row>3</xdr:row>
      <xdr:rowOff>152400</xdr:rowOff>
    </xdr:from>
    <xdr:to>
      <xdr:col>39</xdr:col>
      <xdr:colOff>476250</xdr:colOff>
      <xdr:row>5</xdr:row>
      <xdr:rowOff>123825</xdr:rowOff>
    </xdr:to>
    <xdr:sp macro="" textlink="">
      <xdr:nvSpPr>
        <xdr:cNvPr id="6" name="Pijl: omlaag 5">
          <a:extLst>
            <a:ext uri="{FF2B5EF4-FFF2-40B4-BE49-F238E27FC236}">
              <a16:creationId xmlns:a16="http://schemas.microsoft.com/office/drawing/2014/main" id="{B3526E7C-8AC3-43C9-8D38-16FE9EF2EDC8}"/>
            </a:ext>
          </a:extLst>
        </xdr:cNvPr>
        <xdr:cNvSpPr/>
      </xdr:nvSpPr>
      <xdr:spPr>
        <a:xfrm>
          <a:off x="15182850" y="2124075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2</xdr:col>
      <xdr:colOff>987215</xdr:colOff>
      <xdr:row>1</xdr:row>
      <xdr:rowOff>295275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4914627-DC21-45E5-BE60-235E95069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66675"/>
          <a:ext cx="2187365" cy="1504950"/>
        </a:xfrm>
        <a:prstGeom prst="rect">
          <a:avLst/>
        </a:prstGeom>
      </xdr:spPr>
    </xdr:pic>
    <xdr:clientData/>
  </xdr:twoCellAnchor>
  <xdr:twoCellAnchor>
    <xdr:from>
      <xdr:col>34</xdr:col>
      <xdr:colOff>180975</xdr:colOff>
      <xdr:row>3</xdr:row>
      <xdr:rowOff>142875</xdr:rowOff>
    </xdr:from>
    <xdr:to>
      <xdr:col>34</xdr:col>
      <xdr:colOff>457200</xdr:colOff>
      <xdr:row>5</xdr:row>
      <xdr:rowOff>114300</xdr:rowOff>
    </xdr:to>
    <xdr:sp macro="" textlink="">
      <xdr:nvSpPr>
        <xdr:cNvPr id="3" name="Pijl: omlaag 2">
          <a:extLst>
            <a:ext uri="{FF2B5EF4-FFF2-40B4-BE49-F238E27FC236}">
              <a16:creationId xmlns:a16="http://schemas.microsoft.com/office/drawing/2014/main" id="{CE4E8A4B-FC40-4C6F-8911-B3C81D6C4851}"/>
            </a:ext>
          </a:extLst>
        </xdr:cNvPr>
        <xdr:cNvSpPr/>
      </xdr:nvSpPr>
      <xdr:spPr>
        <a:xfrm>
          <a:off x="11630025" y="2114550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35</xdr:col>
      <xdr:colOff>190500</xdr:colOff>
      <xdr:row>3</xdr:row>
      <xdr:rowOff>142875</xdr:rowOff>
    </xdr:from>
    <xdr:to>
      <xdr:col>35</xdr:col>
      <xdr:colOff>466725</xdr:colOff>
      <xdr:row>5</xdr:row>
      <xdr:rowOff>114300</xdr:rowOff>
    </xdr:to>
    <xdr:sp macro="" textlink="">
      <xdr:nvSpPr>
        <xdr:cNvPr id="4" name="Pijl: omlaag 3">
          <a:extLst>
            <a:ext uri="{FF2B5EF4-FFF2-40B4-BE49-F238E27FC236}">
              <a16:creationId xmlns:a16="http://schemas.microsoft.com/office/drawing/2014/main" id="{FCBCB038-E2C0-478F-9934-4D6DF7819042}"/>
            </a:ext>
          </a:extLst>
        </xdr:cNvPr>
        <xdr:cNvSpPr/>
      </xdr:nvSpPr>
      <xdr:spPr>
        <a:xfrm>
          <a:off x="12249150" y="2114550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38</xdr:col>
      <xdr:colOff>190500</xdr:colOff>
      <xdr:row>3</xdr:row>
      <xdr:rowOff>152400</xdr:rowOff>
    </xdr:from>
    <xdr:to>
      <xdr:col>38</xdr:col>
      <xdr:colOff>466725</xdr:colOff>
      <xdr:row>5</xdr:row>
      <xdr:rowOff>123825</xdr:rowOff>
    </xdr:to>
    <xdr:sp macro="" textlink="">
      <xdr:nvSpPr>
        <xdr:cNvPr id="5" name="Pijl: omlaag 4">
          <a:extLst>
            <a:ext uri="{FF2B5EF4-FFF2-40B4-BE49-F238E27FC236}">
              <a16:creationId xmlns:a16="http://schemas.microsoft.com/office/drawing/2014/main" id="{ED950330-D87F-4B53-9A33-C647C1DE3CA4}"/>
            </a:ext>
          </a:extLst>
        </xdr:cNvPr>
        <xdr:cNvSpPr/>
      </xdr:nvSpPr>
      <xdr:spPr>
        <a:xfrm>
          <a:off x="14563725" y="2124075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39</xdr:col>
      <xdr:colOff>200025</xdr:colOff>
      <xdr:row>3</xdr:row>
      <xdr:rowOff>152400</xdr:rowOff>
    </xdr:from>
    <xdr:to>
      <xdr:col>39</xdr:col>
      <xdr:colOff>476250</xdr:colOff>
      <xdr:row>5</xdr:row>
      <xdr:rowOff>123825</xdr:rowOff>
    </xdr:to>
    <xdr:sp macro="" textlink="">
      <xdr:nvSpPr>
        <xdr:cNvPr id="6" name="Pijl: omlaag 5">
          <a:extLst>
            <a:ext uri="{FF2B5EF4-FFF2-40B4-BE49-F238E27FC236}">
              <a16:creationId xmlns:a16="http://schemas.microsoft.com/office/drawing/2014/main" id="{8B963430-D1CD-4B27-B267-C129840523B8}"/>
            </a:ext>
          </a:extLst>
        </xdr:cNvPr>
        <xdr:cNvSpPr/>
      </xdr:nvSpPr>
      <xdr:spPr>
        <a:xfrm>
          <a:off x="15182850" y="2124075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2</xdr:col>
      <xdr:colOff>987215</xdr:colOff>
      <xdr:row>1</xdr:row>
      <xdr:rowOff>295275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2D95B80-D6E6-4437-9379-60276CA37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66675"/>
          <a:ext cx="2187365" cy="1504950"/>
        </a:xfrm>
        <a:prstGeom prst="rect">
          <a:avLst/>
        </a:prstGeom>
      </xdr:spPr>
    </xdr:pic>
    <xdr:clientData/>
  </xdr:twoCellAnchor>
  <xdr:twoCellAnchor>
    <xdr:from>
      <xdr:col>34</xdr:col>
      <xdr:colOff>180975</xdr:colOff>
      <xdr:row>3</xdr:row>
      <xdr:rowOff>142875</xdr:rowOff>
    </xdr:from>
    <xdr:to>
      <xdr:col>34</xdr:col>
      <xdr:colOff>457200</xdr:colOff>
      <xdr:row>5</xdr:row>
      <xdr:rowOff>114300</xdr:rowOff>
    </xdr:to>
    <xdr:sp macro="" textlink="">
      <xdr:nvSpPr>
        <xdr:cNvPr id="3" name="Pijl: omlaag 2">
          <a:extLst>
            <a:ext uri="{FF2B5EF4-FFF2-40B4-BE49-F238E27FC236}">
              <a16:creationId xmlns:a16="http://schemas.microsoft.com/office/drawing/2014/main" id="{DCED5E39-D546-4F3F-97B3-10E7E1C1CB8B}"/>
            </a:ext>
          </a:extLst>
        </xdr:cNvPr>
        <xdr:cNvSpPr/>
      </xdr:nvSpPr>
      <xdr:spPr>
        <a:xfrm>
          <a:off x="8763000" y="2114550"/>
          <a:ext cx="0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35</xdr:col>
      <xdr:colOff>190500</xdr:colOff>
      <xdr:row>3</xdr:row>
      <xdr:rowOff>142875</xdr:rowOff>
    </xdr:from>
    <xdr:to>
      <xdr:col>35</xdr:col>
      <xdr:colOff>466725</xdr:colOff>
      <xdr:row>5</xdr:row>
      <xdr:rowOff>114300</xdr:rowOff>
    </xdr:to>
    <xdr:sp macro="" textlink="">
      <xdr:nvSpPr>
        <xdr:cNvPr id="4" name="Pijl: omlaag 3">
          <a:extLst>
            <a:ext uri="{FF2B5EF4-FFF2-40B4-BE49-F238E27FC236}">
              <a16:creationId xmlns:a16="http://schemas.microsoft.com/office/drawing/2014/main" id="{0F8D50ED-C519-4F37-8808-C7C57D340B73}"/>
            </a:ext>
          </a:extLst>
        </xdr:cNvPr>
        <xdr:cNvSpPr/>
      </xdr:nvSpPr>
      <xdr:spPr>
        <a:xfrm>
          <a:off x="8763000" y="2114550"/>
          <a:ext cx="0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38</xdr:col>
      <xdr:colOff>190500</xdr:colOff>
      <xdr:row>3</xdr:row>
      <xdr:rowOff>152400</xdr:rowOff>
    </xdr:from>
    <xdr:to>
      <xdr:col>38</xdr:col>
      <xdr:colOff>466725</xdr:colOff>
      <xdr:row>5</xdr:row>
      <xdr:rowOff>123825</xdr:rowOff>
    </xdr:to>
    <xdr:sp macro="" textlink="">
      <xdr:nvSpPr>
        <xdr:cNvPr id="5" name="Pijl: omlaag 4">
          <a:extLst>
            <a:ext uri="{FF2B5EF4-FFF2-40B4-BE49-F238E27FC236}">
              <a16:creationId xmlns:a16="http://schemas.microsoft.com/office/drawing/2014/main" id="{6A7A5F0F-5E56-41D0-8E21-2ADF0BBAF562}"/>
            </a:ext>
          </a:extLst>
        </xdr:cNvPr>
        <xdr:cNvSpPr/>
      </xdr:nvSpPr>
      <xdr:spPr>
        <a:xfrm>
          <a:off x="8763000" y="2124075"/>
          <a:ext cx="0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39</xdr:col>
      <xdr:colOff>200025</xdr:colOff>
      <xdr:row>3</xdr:row>
      <xdr:rowOff>152400</xdr:rowOff>
    </xdr:from>
    <xdr:to>
      <xdr:col>39</xdr:col>
      <xdr:colOff>476250</xdr:colOff>
      <xdr:row>5</xdr:row>
      <xdr:rowOff>123825</xdr:rowOff>
    </xdr:to>
    <xdr:sp macro="" textlink="">
      <xdr:nvSpPr>
        <xdr:cNvPr id="6" name="Pijl: omlaag 5">
          <a:extLst>
            <a:ext uri="{FF2B5EF4-FFF2-40B4-BE49-F238E27FC236}">
              <a16:creationId xmlns:a16="http://schemas.microsoft.com/office/drawing/2014/main" id="{154EF92C-C276-4870-ACEA-ABAA1E7661B8}"/>
            </a:ext>
          </a:extLst>
        </xdr:cNvPr>
        <xdr:cNvSpPr/>
      </xdr:nvSpPr>
      <xdr:spPr>
        <a:xfrm>
          <a:off x="8763000" y="2124075"/>
          <a:ext cx="0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AE48A-5151-4F87-8BC0-294D9EF67B64}">
  <sheetPr>
    <pageSetUpPr fitToPage="1"/>
  </sheetPr>
  <dimension ref="A1:AO56"/>
  <sheetViews>
    <sheetView showGridLines="0" tabSelected="1" topLeftCell="A5" zoomScale="110" zoomScaleNormal="110" workbookViewId="0">
      <selection activeCell="C4" sqref="C4"/>
    </sheetView>
  </sheetViews>
  <sheetFormatPr defaultRowHeight="15" outlineLevelRow="1" outlineLevelCol="1" x14ac:dyDescent="0.25"/>
  <cols>
    <col min="1" max="1" width="3.85546875" customWidth="1"/>
    <col min="2" max="2" width="19.42578125" customWidth="1"/>
    <col min="3" max="3" width="16.28515625" customWidth="1"/>
    <col min="4" max="4" width="14" hidden="1" customWidth="1"/>
    <col min="5" max="5" width="12.7109375" customWidth="1"/>
    <col min="6" max="6" width="3" customWidth="1"/>
    <col min="7" max="8" width="10" style="1" customWidth="1"/>
    <col min="9" max="9" width="3" style="1" customWidth="1"/>
    <col min="10" max="12" width="12.28515625" style="1" customWidth="1"/>
    <col min="13" max="13" width="4" customWidth="1"/>
    <col min="14" max="17" width="7.85546875" customWidth="1"/>
    <col min="18" max="21" width="7.85546875" hidden="1" customWidth="1" outlineLevel="1"/>
    <col min="22" max="22" width="8.85546875" customWidth="1" collapsed="1"/>
    <col min="23" max="24" width="7.85546875" hidden="1" customWidth="1" outlineLevel="1"/>
    <col min="25" max="25" width="9.140625" style="3" hidden="1" customWidth="1" outlineLevel="1"/>
    <col min="26" max="33" width="9.140625" hidden="1" customWidth="1" outlineLevel="1"/>
    <col min="34" max="34" width="2.85546875" customWidth="1" collapsed="1"/>
    <col min="35" max="36" width="9.140625" customWidth="1"/>
    <col min="37" max="37" width="16.42578125" customWidth="1"/>
    <col min="38" max="40" width="9.140625" customWidth="1"/>
    <col min="41" max="41" width="16.42578125" customWidth="1"/>
    <col min="42" max="44" width="9.140625" customWidth="1"/>
  </cols>
  <sheetData>
    <row r="1" spans="1:41" ht="100.5" customHeight="1" x14ac:dyDescent="0.5">
      <c r="I1" s="2" t="s">
        <v>0</v>
      </c>
    </row>
    <row r="2" spans="1:41" ht="33.75" x14ac:dyDescent="0.5">
      <c r="B2" s="4"/>
      <c r="C2" s="5"/>
      <c r="H2" s="6"/>
      <c r="I2" s="6"/>
    </row>
    <row r="3" spans="1:41" ht="21" x14ac:dyDescent="0.35">
      <c r="B3" s="7" t="s">
        <v>1</v>
      </c>
      <c r="C3" s="8">
        <v>44723</v>
      </c>
      <c r="D3" s="9"/>
      <c r="G3" s="10"/>
      <c r="H3" s="6"/>
      <c r="I3" s="6"/>
    </row>
    <row r="4" spans="1:41" ht="21" x14ac:dyDescent="0.35">
      <c r="B4" s="7" t="s">
        <v>2</v>
      </c>
      <c r="C4" s="11" t="s">
        <v>3</v>
      </c>
      <c r="D4" s="9"/>
      <c r="G4" s="10"/>
      <c r="H4" s="6"/>
      <c r="I4" s="6"/>
      <c r="AK4">
        <v>6</v>
      </c>
    </row>
    <row r="5" spans="1:41" ht="13.5" customHeight="1" thickBot="1" x14ac:dyDescent="0.3">
      <c r="G5" s="10"/>
    </row>
    <row r="6" spans="1:41" ht="13.5" customHeight="1" thickBot="1" x14ac:dyDescent="0.4">
      <c r="C6" s="5"/>
      <c r="G6" s="10"/>
      <c r="J6" s="12"/>
      <c r="K6" s="13"/>
      <c r="L6" s="14"/>
    </row>
    <row r="7" spans="1:41" s="15" customFormat="1" ht="45" customHeight="1" x14ac:dyDescent="0.25">
      <c r="C7" s="16" t="s">
        <v>4</v>
      </c>
      <c r="D7" s="16" t="s">
        <v>5</v>
      </c>
      <c r="E7" s="16" t="s">
        <v>6</v>
      </c>
      <c r="F7"/>
      <c r="G7" s="16" t="s">
        <v>7</v>
      </c>
      <c r="H7" s="16" t="s">
        <v>8</v>
      </c>
      <c r="I7" s="16"/>
      <c r="J7" s="70" t="s">
        <v>9</v>
      </c>
      <c r="K7" s="71"/>
      <c r="L7" s="72"/>
      <c r="N7" s="73" t="s">
        <v>10</v>
      </c>
      <c r="O7" s="74"/>
      <c r="P7" s="74"/>
      <c r="Q7" s="74"/>
      <c r="R7" s="74"/>
      <c r="S7" s="74"/>
      <c r="T7" s="74"/>
      <c r="U7" s="75"/>
      <c r="V7" s="17" t="s">
        <v>11</v>
      </c>
      <c r="W7"/>
      <c r="Y7" s="18"/>
      <c r="AH7" s="19"/>
    </row>
    <row r="8" spans="1:41" s="15" customFormat="1" ht="15.75" thickBot="1" x14ac:dyDescent="0.3">
      <c r="B8" s="15" t="s">
        <v>12</v>
      </c>
      <c r="C8" s="20">
        <v>1000</v>
      </c>
      <c r="D8" s="20">
        <v>500</v>
      </c>
      <c r="E8" s="20">
        <v>250</v>
      </c>
      <c r="F8"/>
      <c r="G8" s="10"/>
      <c r="J8" s="19"/>
      <c r="L8" s="21"/>
      <c r="N8" s="19"/>
      <c r="U8" s="21"/>
      <c r="V8" s="22"/>
      <c r="W8" s="76" t="s">
        <v>13</v>
      </c>
      <c r="X8" s="76" t="s">
        <v>14</v>
      </c>
      <c r="Y8" s="18"/>
      <c r="AH8" s="19"/>
      <c r="AI8" s="23" t="s">
        <v>15</v>
      </c>
      <c r="AM8" s="23" t="s">
        <v>15</v>
      </c>
    </row>
    <row r="9" spans="1:41" ht="32.25" customHeight="1" thickBot="1" x14ac:dyDescent="0.3">
      <c r="B9" s="15"/>
      <c r="C9" s="77" t="s">
        <v>16</v>
      </c>
      <c r="D9" s="77"/>
      <c r="E9" s="77"/>
      <c r="G9" s="10"/>
      <c r="J9" s="24" t="s">
        <v>17</v>
      </c>
      <c r="K9" s="25" t="s">
        <v>18</v>
      </c>
      <c r="L9" s="26" t="s">
        <v>19</v>
      </c>
      <c r="N9" s="27"/>
      <c r="O9" s="28"/>
      <c r="P9" s="28"/>
      <c r="Q9" s="28"/>
      <c r="R9" s="28"/>
      <c r="S9" s="28"/>
      <c r="T9" s="28"/>
      <c r="U9" s="29"/>
      <c r="V9" s="30"/>
      <c r="W9" s="76"/>
      <c r="X9" s="76"/>
      <c r="Y9" s="31" t="s">
        <v>20</v>
      </c>
      <c r="Z9" s="78" t="s">
        <v>21</v>
      </c>
      <c r="AA9" s="79"/>
      <c r="AB9" s="79"/>
      <c r="AC9" s="79"/>
      <c r="AD9" s="79"/>
      <c r="AE9" s="79"/>
      <c r="AF9" s="79"/>
      <c r="AG9" s="79"/>
      <c r="AH9" s="32"/>
      <c r="AI9" s="33" t="s">
        <v>22</v>
      </c>
      <c r="AJ9" s="33" t="s">
        <v>23</v>
      </c>
      <c r="AK9" s="34" t="s">
        <v>24</v>
      </c>
      <c r="AM9" s="33" t="s">
        <v>22</v>
      </c>
      <c r="AN9" s="33" t="s">
        <v>23</v>
      </c>
      <c r="AO9" s="34" t="s">
        <v>25</v>
      </c>
    </row>
    <row r="10" spans="1:41" ht="22.5" customHeight="1" x14ac:dyDescent="0.25">
      <c r="A10">
        <v>11</v>
      </c>
      <c r="B10" s="53" t="s">
        <v>111</v>
      </c>
      <c r="C10" s="37">
        <f t="shared" ref="C10:C20" si="0">AK10</f>
        <v>3.0608796296296287E-3</v>
      </c>
      <c r="D10" s="37"/>
      <c r="E10" s="37">
        <f t="shared" ref="E10:E20" si="1">AO10</f>
        <v>6.6018518518518032E-4</v>
      </c>
      <c r="G10" s="38">
        <f t="shared" ref="G10:H25" si="2">W10</f>
        <v>0.83</v>
      </c>
      <c r="H10" s="38">
        <f t="shared" si="2"/>
        <v>1</v>
      </c>
      <c r="I10" s="39"/>
      <c r="J10" s="40">
        <f t="shared" ref="J10:J50" si="3">IFERROR((500/$C$8*C10+500/$D$8*D10)*G10*H10,"")</f>
        <v>1.2702650462962958E-3</v>
      </c>
      <c r="K10" s="41">
        <f t="shared" ref="K10:K50" si="4">IFERROR(500/$E$8*E10*G10*H10,"")</f>
        <v>1.0959074074073992E-3</v>
      </c>
      <c r="L10" s="55">
        <f t="shared" ref="L10:L20" si="5">SUM(J10:K10)</f>
        <v>2.366172453703695E-3</v>
      </c>
      <c r="N10" s="43" t="s">
        <v>75</v>
      </c>
      <c r="O10" s="44"/>
      <c r="P10" s="44"/>
      <c r="Q10" s="44"/>
      <c r="R10" s="45"/>
      <c r="S10" s="45"/>
      <c r="T10" s="45"/>
      <c r="U10" s="46"/>
      <c r="V10" s="47" t="s">
        <v>29</v>
      </c>
      <c r="W10" s="48">
        <f t="shared" ref="W10:W20" si="6">SUM(Z10:AG10)/Y10</f>
        <v>0.83</v>
      </c>
      <c r="X10" s="49">
        <v>1</v>
      </c>
      <c r="Y10" s="3">
        <f t="shared" ref="Y10:Y50" si="7">COUNTA(N10:U10)</f>
        <v>1</v>
      </c>
      <c r="Z10">
        <v>0.83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 s="32"/>
      <c r="AI10" s="50">
        <v>1.0839583333333333E-2</v>
      </c>
      <c r="AJ10" s="51">
        <v>1.3900462962962962E-2</v>
      </c>
      <c r="AK10" s="52">
        <f t="shared" ref="AK10:AK56" si="8">AJ10-AI10</f>
        <v>3.0608796296296287E-3</v>
      </c>
      <c r="AM10" s="50">
        <v>2.3055092592592596E-2</v>
      </c>
      <c r="AN10" s="51">
        <v>2.3715277777777776E-2</v>
      </c>
      <c r="AO10" s="52">
        <f t="shared" ref="AO10:AO56" si="9">AN10-AM10</f>
        <v>6.6018518518518032E-4</v>
      </c>
    </row>
    <row r="11" spans="1:41" x14ac:dyDescent="0.25">
      <c r="A11">
        <v>10</v>
      </c>
      <c r="B11" s="53" t="s">
        <v>112</v>
      </c>
      <c r="C11" s="37">
        <f t="shared" si="0"/>
        <v>2.7170138888888886E-3</v>
      </c>
      <c r="D11" s="37"/>
      <c r="E11" s="37">
        <f t="shared" si="1"/>
        <v>5.863425925925897E-4</v>
      </c>
      <c r="G11" s="38">
        <f t="shared" si="2"/>
        <v>0.94499999999999995</v>
      </c>
      <c r="H11" s="38">
        <f t="shared" si="2"/>
        <v>1</v>
      </c>
      <c r="I11" s="39"/>
      <c r="J11" s="40">
        <f t="shared" si="3"/>
        <v>1.2837890624999998E-3</v>
      </c>
      <c r="K11" s="41">
        <f t="shared" si="4"/>
        <v>1.1081874999999944E-3</v>
      </c>
      <c r="L11" s="55">
        <f t="shared" si="5"/>
        <v>2.3919765624999942E-3</v>
      </c>
      <c r="N11" s="43" t="s">
        <v>101</v>
      </c>
      <c r="O11" s="44"/>
      <c r="P11" s="44"/>
      <c r="Q11" s="44"/>
      <c r="R11" s="44"/>
      <c r="S11" s="44"/>
      <c r="T11" s="44"/>
      <c r="U11" s="56"/>
      <c r="V11" s="57" t="s">
        <v>29</v>
      </c>
      <c r="W11" s="48">
        <f t="shared" si="6"/>
        <v>0.94499999999999995</v>
      </c>
      <c r="X11" s="49">
        <v>1</v>
      </c>
      <c r="Y11" s="3">
        <f t="shared" si="7"/>
        <v>1</v>
      </c>
      <c r="Z11">
        <v>0.94499999999999995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 s="32"/>
      <c r="AI11" s="58">
        <v>1.0049189814814815E-2</v>
      </c>
      <c r="AJ11" s="59">
        <v>1.2766203703703703E-2</v>
      </c>
      <c r="AK11" s="60">
        <f t="shared" si="8"/>
        <v>2.7170138888888886E-3</v>
      </c>
      <c r="AM11" s="58">
        <v>1.921689814814815E-2</v>
      </c>
      <c r="AN11" s="59">
        <v>1.9803240740740739E-2</v>
      </c>
      <c r="AO11" s="60">
        <f t="shared" si="9"/>
        <v>5.863425925925897E-4</v>
      </c>
    </row>
    <row r="12" spans="1:41" x14ac:dyDescent="0.25">
      <c r="A12">
        <v>4</v>
      </c>
      <c r="B12" s="53" t="s">
        <v>113</v>
      </c>
      <c r="C12" s="37">
        <f t="shared" si="0"/>
        <v>2.4660879629629633E-3</v>
      </c>
      <c r="D12" s="37"/>
      <c r="E12" s="37">
        <f t="shared" si="1"/>
        <v>5.5381944444444359E-4</v>
      </c>
      <c r="G12" s="38">
        <f t="shared" si="2"/>
        <v>0.95699999999999996</v>
      </c>
      <c r="H12" s="38">
        <f t="shared" si="2"/>
        <v>1.0825</v>
      </c>
      <c r="I12" s="39"/>
      <c r="J12" s="40">
        <f t="shared" si="3"/>
        <v>1.2773749952256948E-3</v>
      </c>
      <c r="K12" s="41">
        <f t="shared" si="4"/>
        <v>1.147461276041665E-3</v>
      </c>
      <c r="L12" s="55">
        <f t="shared" si="5"/>
        <v>2.4248362712673598E-3</v>
      </c>
      <c r="N12" s="43" t="s">
        <v>49</v>
      </c>
      <c r="O12" s="44" t="s">
        <v>49</v>
      </c>
      <c r="P12" s="44"/>
      <c r="Q12" s="44"/>
      <c r="R12" s="44"/>
      <c r="S12" s="44"/>
      <c r="T12" s="44"/>
      <c r="U12" s="56"/>
      <c r="V12" s="57" t="s">
        <v>91</v>
      </c>
      <c r="W12" s="48">
        <f t="shared" si="6"/>
        <v>0.95699999999999996</v>
      </c>
      <c r="X12" s="49">
        <v>1.0825</v>
      </c>
      <c r="Y12" s="3">
        <f t="shared" si="7"/>
        <v>2</v>
      </c>
      <c r="Z12">
        <v>0.95699999999999996</v>
      </c>
      <c r="AA12">
        <v>0.95699999999999996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 s="32"/>
      <c r="AI12" s="58">
        <v>1.1191319444444445E-2</v>
      </c>
      <c r="AJ12" s="59">
        <v>1.3657407407407408E-2</v>
      </c>
      <c r="AK12" s="60">
        <f t="shared" si="8"/>
        <v>2.4660879629629633E-3</v>
      </c>
      <c r="AM12" s="58">
        <v>2.0429976851851852E-2</v>
      </c>
      <c r="AN12" s="59">
        <v>2.0983796296296296E-2</v>
      </c>
      <c r="AO12" s="60">
        <f t="shared" si="9"/>
        <v>5.5381944444444359E-4</v>
      </c>
    </row>
    <row r="13" spans="1:41" x14ac:dyDescent="0.25">
      <c r="A13">
        <v>9</v>
      </c>
      <c r="B13" s="53" t="s">
        <v>114</v>
      </c>
      <c r="C13" s="37">
        <f t="shared" si="0"/>
        <v>2.812499999999999E-3</v>
      </c>
      <c r="D13" s="37"/>
      <c r="E13" s="37">
        <f t="shared" si="1"/>
        <v>6.7708333333333509E-4</v>
      </c>
      <c r="G13" s="38">
        <f t="shared" si="2"/>
        <v>0.94499999999999995</v>
      </c>
      <c r="H13" s="38">
        <f t="shared" si="2"/>
        <v>1</v>
      </c>
      <c r="I13" s="39"/>
      <c r="J13" s="40">
        <f t="shared" si="3"/>
        <v>1.3289062499999996E-3</v>
      </c>
      <c r="K13" s="41">
        <f t="shared" si="4"/>
        <v>1.2796875000000033E-3</v>
      </c>
      <c r="L13" s="55">
        <f t="shared" si="5"/>
        <v>2.6085937500000028E-3</v>
      </c>
      <c r="N13" s="43" t="s">
        <v>101</v>
      </c>
      <c r="O13" s="44"/>
      <c r="P13" s="44"/>
      <c r="Q13" s="44"/>
      <c r="R13" s="44"/>
      <c r="S13" s="44"/>
      <c r="T13" s="44"/>
      <c r="U13" s="56"/>
      <c r="V13" s="57" t="s">
        <v>29</v>
      </c>
      <c r="W13" s="48">
        <f t="shared" si="6"/>
        <v>0.94499999999999995</v>
      </c>
      <c r="X13" s="49">
        <v>1</v>
      </c>
      <c r="Y13" s="3">
        <f t="shared" si="7"/>
        <v>1</v>
      </c>
      <c r="Z13">
        <v>0.94499999999999995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 s="32"/>
      <c r="AI13" s="58">
        <v>1.0787037037037038E-2</v>
      </c>
      <c r="AJ13" s="59">
        <v>1.3599537037037037E-2</v>
      </c>
      <c r="AK13" s="60">
        <f t="shared" si="8"/>
        <v>2.812499999999999E-3</v>
      </c>
      <c r="AM13" s="58">
        <v>2.2459490740740742E-2</v>
      </c>
      <c r="AN13" s="59">
        <v>2.3136574074074077E-2</v>
      </c>
      <c r="AO13" s="60">
        <f t="shared" si="9"/>
        <v>6.7708333333333509E-4</v>
      </c>
    </row>
    <row r="14" spans="1:41" x14ac:dyDescent="0.25">
      <c r="A14">
        <v>6</v>
      </c>
      <c r="B14" s="53" t="s">
        <v>115</v>
      </c>
      <c r="C14" s="37">
        <f t="shared" si="0"/>
        <v>2.4396990740740716E-3</v>
      </c>
      <c r="D14" s="37"/>
      <c r="E14" s="37">
        <f t="shared" si="1"/>
        <v>5.7696759259259073E-4</v>
      </c>
      <c r="G14" s="38">
        <f t="shared" si="2"/>
        <v>0.87962499999999988</v>
      </c>
      <c r="H14" s="38">
        <f t="shared" si="2"/>
        <v>1.25</v>
      </c>
      <c r="I14" s="39"/>
      <c r="J14" s="40">
        <f t="shared" si="3"/>
        <v>1.341262686270253E-3</v>
      </c>
      <c r="K14" s="41">
        <f t="shared" si="4"/>
        <v>1.2687877965856438E-3</v>
      </c>
      <c r="L14" s="55">
        <f t="shared" si="5"/>
        <v>2.6100504828558968E-3</v>
      </c>
      <c r="N14" s="43" t="s">
        <v>49</v>
      </c>
      <c r="O14" s="44" t="s">
        <v>35</v>
      </c>
      <c r="P14" s="44" t="s">
        <v>55</v>
      </c>
      <c r="Q14" s="44" t="s">
        <v>44</v>
      </c>
      <c r="R14" s="44" t="s">
        <v>42</v>
      </c>
      <c r="S14" s="44" t="s">
        <v>75</v>
      </c>
      <c r="T14" s="44" t="s">
        <v>55</v>
      </c>
      <c r="U14" s="56" t="s">
        <v>55</v>
      </c>
      <c r="V14" s="57" t="s">
        <v>116</v>
      </c>
      <c r="W14" s="48">
        <f t="shared" si="6"/>
        <v>0.87962499999999988</v>
      </c>
      <c r="X14" s="49">
        <v>1.25</v>
      </c>
      <c r="Y14" s="3">
        <f t="shared" si="7"/>
        <v>8</v>
      </c>
      <c r="Z14">
        <v>0.95699999999999996</v>
      </c>
      <c r="AA14">
        <v>0.96799999999999997</v>
      </c>
      <c r="AB14">
        <v>0.85</v>
      </c>
      <c r="AC14">
        <v>0.871</v>
      </c>
      <c r="AD14">
        <v>0.86099999999999999</v>
      </c>
      <c r="AE14">
        <v>0.83</v>
      </c>
      <c r="AF14">
        <v>0.85</v>
      </c>
      <c r="AG14">
        <v>0.85</v>
      </c>
      <c r="AH14" s="32"/>
      <c r="AI14" s="58">
        <v>9.5973379629629638E-3</v>
      </c>
      <c r="AJ14" s="59">
        <v>1.2037037037037035E-2</v>
      </c>
      <c r="AK14" s="60">
        <f t="shared" si="8"/>
        <v>2.4396990740740716E-3</v>
      </c>
      <c r="AM14" s="58">
        <v>2.0429976851851852E-2</v>
      </c>
      <c r="AN14" s="59">
        <v>2.1006944444444443E-2</v>
      </c>
      <c r="AO14" s="60">
        <f t="shared" si="9"/>
        <v>5.7696759259259073E-4</v>
      </c>
    </row>
    <row r="15" spans="1:41" x14ac:dyDescent="0.25">
      <c r="A15">
        <v>3</v>
      </c>
      <c r="B15" s="53" t="s">
        <v>117</v>
      </c>
      <c r="C15" s="37">
        <f t="shared" si="0"/>
        <v>3.1332175925925954E-3</v>
      </c>
      <c r="D15" s="37"/>
      <c r="E15" s="37">
        <f t="shared" si="1"/>
        <v>6.7893518518518173E-4</v>
      </c>
      <c r="G15" s="38">
        <f t="shared" si="2"/>
        <v>0.91800000000000004</v>
      </c>
      <c r="H15" s="38">
        <f t="shared" si="2"/>
        <v>1</v>
      </c>
      <c r="I15" s="39"/>
      <c r="J15" s="40">
        <f t="shared" si="3"/>
        <v>1.4381468750000014E-3</v>
      </c>
      <c r="K15" s="41">
        <f t="shared" si="4"/>
        <v>1.2465249999999938E-3</v>
      </c>
      <c r="L15" s="55">
        <f t="shared" si="5"/>
        <v>2.6846718749999952E-3</v>
      </c>
      <c r="N15" s="43" t="s">
        <v>39</v>
      </c>
      <c r="O15" s="44"/>
      <c r="P15" s="44"/>
      <c r="Q15" s="44"/>
      <c r="R15" s="44"/>
      <c r="S15" s="44"/>
      <c r="T15" s="44"/>
      <c r="U15" s="56"/>
      <c r="V15" s="57" t="s">
        <v>29</v>
      </c>
      <c r="W15" s="48">
        <f t="shared" si="6"/>
        <v>0.91800000000000004</v>
      </c>
      <c r="X15" s="49">
        <v>1</v>
      </c>
      <c r="Y15" s="3">
        <f t="shared" si="7"/>
        <v>1</v>
      </c>
      <c r="Z15">
        <v>0.91800000000000004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 s="32"/>
      <c r="AI15" s="58">
        <v>1.0003356481481481E-2</v>
      </c>
      <c r="AJ15" s="59">
        <v>1.3136574074074077E-2</v>
      </c>
      <c r="AK15" s="60">
        <f t="shared" si="8"/>
        <v>3.1332175925925954E-3</v>
      </c>
      <c r="AM15" s="58">
        <v>1.921689814814815E-2</v>
      </c>
      <c r="AN15" s="59">
        <v>1.9895833333333331E-2</v>
      </c>
      <c r="AO15" s="60">
        <f t="shared" si="9"/>
        <v>6.7893518518518173E-4</v>
      </c>
    </row>
    <row r="16" spans="1:41" x14ac:dyDescent="0.25">
      <c r="A16">
        <v>1</v>
      </c>
      <c r="B16" s="53" t="s">
        <v>118</v>
      </c>
      <c r="C16" s="37">
        <f t="shared" si="0"/>
        <v>2.9642361111111119E-3</v>
      </c>
      <c r="D16" s="37"/>
      <c r="E16" s="37">
        <f t="shared" si="1"/>
        <v>6.9444444444444545E-4</v>
      </c>
      <c r="F16" s="54"/>
      <c r="G16" s="38">
        <f t="shared" si="2"/>
        <v>0.86399999999999999</v>
      </c>
      <c r="H16" s="38">
        <f t="shared" si="2"/>
        <v>1.0825</v>
      </c>
      <c r="I16" s="39"/>
      <c r="J16" s="40">
        <f t="shared" si="3"/>
        <v>1.3861953750000005E-3</v>
      </c>
      <c r="K16" s="41">
        <f t="shared" si="4"/>
        <v>1.2990000000000018E-3</v>
      </c>
      <c r="L16" s="55">
        <f t="shared" si="5"/>
        <v>2.685195375000002E-3</v>
      </c>
      <c r="N16" s="43" t="s">
        <v>46</v>
      </c>
      <c r="O16" s="44" t="s">
        <v>46</v>
      </c>
      <c r="P16" s="44"/>
      <c r="Q16" s="44"/>
      <c r="R16" s="44"/>
      <c r="S16" s="44"/>
      <c r="T16" s="44"/>
      <c r="U16" s="56"/>
      <c r="V16" s="57" t="s">
        <v>91</v>
      </c>
      <c r="W16" s="48">
        <f t="shared" si="6"/>
        <v>0.86399999999999999</v>
      </c>
      <c r="X16" s="49">
        <v>1.0825</v>
      </c>
      <c r="Y16" s="3">
        <f t="shared" si="7"/>
        <v>2</v>
      </c>
      <c r="Z16">
        <v>0.86399999999999999</v>
      </c>
      <c r="AA16">
        <v>0.86399999999999999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 s="32"/>
      <c r="AI16" s="58">
        <v>9.8829861111111115E-3</v>
      </c>
      <c r="AJ16" s="59">
        <v>1.2847222222222223E-2</v>
      </c>
      <c r="AK16" s="60">
        <f t="shared" si="8"/>
        <v>2.9642361111111119E-3</v>
      </c>
      <c r="AM16" s="58">
        <v>2.179398148148148E-2</v>
      </c>
      <c r="AN16" s="59">
        <v>2.2488425925925926E-2</v>
      </c>
      <c r="AO16" s="60">
        <f t="shared" si="9"/>
        <v>6.9444444444444545E-4</v>
      </c>
    </row>
    <row r="17" spans="1:41" x14ac:dyDescent="0.25">
      <c r="A17">
        <v>7</v>
      </c>
      <c r="B17" s="53" t="s">
        <v>119</v>
      </c>
      <c r="C17" s="37">
        <f t="shared" si="0"/>
        <v>3.1729166666666642E-3</v>
      </c>
      <c r="D17" s="37"/>
      <c r="E17" s="37">
        <f t="shared" si="1"/>
        <v>8.6307870370369924E-4</v>
      </c>
      <c r="G17" s="38">
        <f t="shared" si="2"/>
        <v>0.90450000000000008</v>
      </c>
      <c r="H17" s="38">
        <f t="shared" si="2"/>
        <v>0.92500000000000004</v>
      </c>
      <c r="I17" s="39"/>
      <c r="J17" s="40">
        <f t="shared" si="3"/>
        <v>1.3273301953124991E-3</v>
      </c>
      <c r="K17" s="41">
        <f t="shared" si="4"/>
        <v>1.4442111718749927E-3</v>
      </c>
      <c r="L17" s="55">
        <f t="shared" si="5"/>
        <v>2.771541367187492E-3</v>
      </c>
      <c r="N17" s="43" t="s">
        <v>39</v>
      </c>
      <c r="O17" s="44" t="s">
        <v>59</v>
      </c>
      <c r="P17" s="44"/>
      <c r="Q17" s="44"/>
      <c r="R17" s="44"/>
      <c r="S17" s="44"/>
      <c r="T17" s="44"/>
      <c r="U17" s="56"/>
      <c r="V17" s="57" t="s">
        <v>120</v>
      </c>
      <c r="W17" s="48">
        <f t="shared" si="6"/>
        <v>0.90450000000000008</v>
      </c>
      <c r="X17" s="49">
        <v>0.92500000000000004</v>
      </c>
      <c r="Y17" s="3">
        <f t="shared" si="7"/>
        <v>2</v>
      </c>
      <c r="Z17">
        <v>0.91800000000000004</v>
      </c>
      <c r="AA17">
        <v>0.89100000000000001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 s="32"/>
      <c r="AI17" s="58">
        <v>1.0681250000000002E-2</v>
      </c>
      <c r="AJ17" s="59">
        <v>1.3854166666666666E-2</v>
      </c>
      <c r="AK17" s="60">
        <f t="shared" si="8"/>
        <v>3.1729166666666642E-3</v>
      </c>
      <c r="AM17" s="58">
        <v>2.3963310185185188E-2</v>
      </c>
      <c r="AN17" s="59">
        <v>2.4826388888888887E-2</v>
      </c>
      <c r="AO17" s="60">
        <f t="shared" si="9"/>
        <v>8.6307870370369924E-4</v>
      </c>
    </row>
    <row r="18" spans="1:41" x14ac:dyDescent="0.25">
      <c r="A18">
        <v>2</v>
      </c>
      <c r="B18" s="53" t="s">
        <v>121</v>
      </c>
      <c r="C18" s="37">
        <f t="shared" si="0"/>
        <v>2.7298611111111117E-3</v>
      </c>
      <c r="D18" s="37"/>
      <c r="E18" s="37">
        <f t="shared" si="1"/>
        <v>6.7129629629629831E-4</v>
      </c>
      <c r="G18" s="38">
        <f t="shared" si="2"/>
        <v>0.95699999999999996</v>
      </c>
      <c r="H18" s="38">
        <f t="shared" si="2"/>
        <v>1.0825</v>
      </c>
      <c r="I18" s="39"/>
      <c r="J18" s="40">
        <f t="shared" si="3"/>
        <v>1.414003221354167E-3</v>
      </c>
      <c r="K18" s="41">
        <f t="shared" si="4"/>
        <v>1.3908621527777818E-3</v>
      </c>
      <c r="L18" s="55">
        <f t="shared" si="5"/>
        <v>2.8048653741319486E-3</v>
      </c>
      <c r="N18" s="43" t="s">
        <v>49</v>
      </c>
      <c r="O18" s="44" t="s">
        <v>49</v>
      </c>
      <c r="P18" s="44"/>
      <c r="Q18" s="44"/>
      <c r="R18" s="44"/>
      <c r="S18" s="44"/>
      <c r="T18" s="44"/>
      <c r="U18" s="56"/>
      <c r="V18" s="57" t="s">
        <v>91</v>
      </c>
      <c r="W18" s="48">
        <f t="shared" si="6"/>
        <v>0.95699999999999996</v>
      </c>
      <c r="X18" s="49">
        <v>1.0825</v>
      </c>
      <c r="Y18" s="3">
        <f t="shared" si="7"/>
        <v>2</v>
      </c>
      <c r="Z18">
        <v>0.95699999999999996</v>
      </c>
      <c r="AA18">
        <v>0.95699999999999996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 s="32"/>
      <c r="AI18" s="58">
        <v>1.1054861111111113E-2</v>
      </c>
      <c r="AJ18" s="59">
        <v>1.3784722222222224E-2</v>
      </c>
      <c r="AK18" s="60">
        <f t="shared" si="8"/>
        <v>2.7298611111111117E-3</v>
      </c>
      <c r="AM18" s="58">
        <v>2.179398148148148E-2</v>
      </c>
      <c r="AN18" s="59">
        <v>2.2465277777777778E-2</v>
      </c>
      <c r="AO18" s="60">
        <f t="shared" si="9"/>
        <v>6.7129629629629831E-4</v>
      </c>
    </row>
    <row r="19" spans="1:41" x14ac:dyDescent="0.25">
      <c r="A19">
        <v>5</v>
      </c>
      <c r="B19" s="53" t="s">
        <v>122</v>
      </c>
      <c r="C19" s="37">
        <f t="shared" si="0"/>
        <v>3.2240740740740719E-3</v>
      </c>
      <c r="D19" s="37"/>
      <c r="E19" s="37">
        <f t="shared" si="1"/>
        <v>7.3495370370370294E-4</v>
      </c>
      <c r="G19" s="38">
        <f t="shared" si="2"/>
        <v>0.91800000000000004</v>
      </c>
      <c r="H19" s="38">
        <f t="shared" si="2"/>
        <v>1</v>
      </c>
      <c r="I19" s="39"/>
      <c r="J19" s="40">
        <f t="shared" si="3"/>
        <v>1.4798499999999991E-3</v>
      </c>
      <c r="K19" s="41">
        <f t="shared" si="4"/>
        <v>1.3493749999999986E-3</v>
      </c>
      <c r="L19" s="55">
        <f t="shared" si="5"/>
        <v>2.8292249999999977E-3</v>
      </c>
      <c r="N19" s="43" t="s">
        <v>39</v>
      </c>
      <c r="O19" s="44"/>
      <c r="P19" s="44"/>
      <c r="Q19" s="44"/>
      <c r="R19" s="44"/>
      <c r="S19" s="44"/>
      <c r="T19" s="44"/>
      <c r="U19" s="56"/>
      <c r="V19" s="57" t="s">
        <v>29</v>
      </c>
      <c r="W19" s="48">
        <f t="shared" si="6"/>
        <v>0.91800000000000004</v>
      </c>
      <c r="X19" s="49">
        <v>1</v>
      </c>
      <c r="Y19" s="3">
        <f t="shared" si="7"/>
        <v>1</v>
      </c>
      <c r="Z19">
        <v>0.91800000000000004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 s="32"/>
      <c r="AI19" s="58">
        <v>1.0248148148148149E-2</v>
      </c>
      <c r="AJ19" s="59">
        <v>1.3472222222222221E-2</v>
      </c>
      <c r="AK19" s="60">
        <f t="shared" si="8"/>
        <v>3.2240740740740719E-3</v>
      </c>
      <c r="AM19" s="58">
        <v>2.2459490740740742E-2</v>
      </c>
      <c r="AN19" s="59">
        <v>2.3194444444444445E-2</v>
      </c>
      <c r="AO19" s="60">
        <f t="shared" si="9"/>
        <v>7.3495370370370294E-4</v>
      </c>
    </row>
    <row r="20" spans="1:41" x14ac:dyDescent="0.25">
      <c r="A20">
        <v>8</v>
      </c>
      <c r="B20" s="53" t="s">
        <v>123</v>
      </c>
      <c r="C20" s="37">
        <f t="shared" si="0"/>
        <v>3.7258101851851879E-3</v>
      </c>
      <c r="D20" s="37"/>
      <c r="E20" s="37">
        <f t="shared" si="1"/>
        <v>9.6724537037036484E-4</v>
      </c>
      <c r="G20" s="38">
        <f t="shared" si="2"/>
        <v>0.81599999999999995</v>
      </c>
      <c r="H20" s="38">
        <f t="shared" si="2"/>
        <v>1</v>
      </c>
      <c r="I20" s="39"/>
      <c r="J20" s="40">
        <f t="shared" si="3"/>
        <v>1.5201305555555566E-3</v>
      </c>
      <c r="K20" s="41">
        <f t="shared" si="4"/>
        <v>1.5785444444444353E-3</v>
      </c>
      <c r="L20" s="55">
        <f t="shared" si="5"/>
        <v>3.0986749999999917E-3</v>
      </c>
      <c r="N20" s="43" t="s">
        <v>32</v>
      </c>
      <c r="O20" s="44" t="s">
        <v>28</v>
      </c>
      <c r="P20" s="44" t="s">
        <v>68</v>
      </c>
      <c r="Q20" s="44" t="s">
        <v>46</v>
      </c>
      <c r="R20" s="44"/>
      <c r="S20" s="44"/>
      <c r="T20" s="44"/>
      <c r="U20" s="56"/>
      <c r="V20" s="57" t="s">
        <v>124</v>
      </c>
      <c r="W20" s="48">
        <f t="shared" si="6"/>
        <v>0.81599999999999995</v>
      </c>
      <c r="X20" s="49">
        <v>1</v>
      </c>
      <c r="Y20" s="3">
        <f t="shared" si="7"/>
        <v>4</v>
      </c>
      <c r="Z20">
        <v>0.79</v>
      </c>
      <c r="AA20">
        <v>0.77</v>
      </c>
      <c r="AB20">
        <v>0.84</v>
      </c>
      <c r="AC20">
        <v>0.86399999999999999</v>
      </c>
      <c r="AD20">
        <v>0</v>
      </c>
      <c r="AE20">
        <v>0</v>
      </c>
      <c r="AF20">
        <v>0</v>
      </c>
      <c r="AG20">
        <v>0</v>
      </c>
      <c r="AH20" s="32"/>
      <c r="AI20" s="58">
        <v>1.1540393518518518E-2</v>
      </c>
      <c r="AJ20" s="59">
        <v>1.5266203703703705E-2</v>
      </c>
      <c r="AK20" s="60">
        <f t="shared" si="8"/>
        <v>3.7258101851851879E-3</v>
      </c>
      <c r="AM20" s="58">
        <v>2.3963310185185188E-2</v>
      </c>
      <c r="AN20" s="59">
        <v>2.4930555555555553E-2</v>
      </c>
      <c r="AO20" s="60">
        <f t="shared" si="9"/>
        <v>9.6724537037036484E-4</v>
      </c>
    </row>
    <row r="21" spans="1:41" hidden="1" outlineLevel="1" x14ac:dyDescent="0.25">
      <c r="B21" s="53"/>
      <c r="C21" s="37"/>
      <c r="D21" s="37"/>
      <c r="E21" s="37"/>
      <c r="G21" s="38" t="e">
        <f t="shared" si="2"/>
        <v>#DIV/0!</v>
      </c>
      <c r="H21" s="38" t="e">
        <f t="shared" si="2"/>
        <v>#N/A</v>
      </c>
      <c r="I21" s="39"/>
      <c r="J21" s="40" t="str">
        <f t="shared" si="3"/>
        <v/>
      </c>
      <c r="K21" s="41" t="str">
        <f t="shared" si="4"/>
        <v/>
      </c>
      <c r="L21" s="63">
        <f t="shared" ref="L21:L50" si="10">SUM(J21:K21)</f>
        <v>0</v>
      </c>
      <c r="N21" s="43"/>
      <c r="O21" s="45"/>
      <c r="P21" s="45"/>
      <c r="Q21" s="45"/>
      <c r="R21" s="45"/>
      <c r="S21" s="45"/>
      <c r="T21" s="45"/>
      <c r="U21" s="46"/>
      <c r="V21" s="57"/>
      <c r="W21" s="48" t="e">
        <f t="shared" ref="W21:W50" si="11">SUM(Z21:AG21)/Y21</f>
        <v>#DIV/0!</v>
      </c>
      <c r="X21" s="49" t="e">
        <v>#N/A</v>
      </c>
      <c r="Y21" s="3">
        <f t="shared" si="7"/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 s="32"/>
      <c r="AI21" s="58"/>
      <c r="AJ21" s="59"/>
      <c r="AK21" s="60">
        <f t="shared" si="8"/>
        <v>0</v>
      </c>
      <c r="AM21" s="58"/>
      <c r="AN21" s="59"/>
      <c r="AO21" s="60">
        <f t="shared" si="9"/>
        <v>0</v>
      </c>
    </row>
    <row r="22" spans="1:41" hidden="1" outlineLevel="1" x14ac:dyDescent="0.25">
      <c r="B22" s="53"/>
      <c r="C22" s="37"/>
      <c r="D22" s="37"/>
      <c r="E22" s="37"/>
      <c r="G22" s="38" t="e">
        <f t="shared" si="2"/>
        <v>#DIV/0!</v>
      </c>
      <c r="H22" s="38" t="e">
        <f t="shared" si="2"/>
        <v>#N/A</v>
      </c>
      <c r="I22" s="39"/>
      <c r="J22" s="40" t="str">
        <f t="shared" si="3"/>
        <v/>
      </c>
      <c r="K22" s="41" t="str">
        <f t="shared" si="4"/>
        <v/>
      </c>
      <c r="L22" s="55">
        <f t="shared" si="10"/>
        <v>0</v>
      </c>
      <c r="N22" s="43"/>
      <c r="O22" s="44"/>
      <c r="P22" s="44"/>
      <c r="Q22" s="44"/>
      <c r="R22" s="44"/>
      <c r="S22" s="44"/>
      <c r="T22" s="44"/>
      <c r="U22" s="56"/>
      <c r="V22" s="57"/>
      <c r="W22" s="48" t="e">
        <f t="shared" si="11"/>
        <v>#DIV/0!</v>
      </c>
      <c r="X22" s="49" t="e">
        <v>#N/A</v>
      </c>
      <c r="Y22" s="3">
        <f t="shared" si="7"/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 s="32"/>
      <c r="AI22" s="58"/>
      <c r="AJ22" s="59"/>
      <c r="AK22" s="60">
        <f t="shared" si="8"/>
        <v>0</v>
      </c>
      <c r="AM22" s="58"/>
      <c r="AN22" s="59"/>
      <c r="AO22" s="60">
        <f t="shared" si="9"/>
        <v>0</v>
      </c>
    </row>
    <row r="23" spans="1:41" hidden="1" outlineLevel="1" x14ac:dyDescent="0.25">
      <c r="B23" s="53"/>
      <c r="C23" s="37"/>
      <c r="D23" s="37"/>
      <c r="E23" s="37"/>
      <c r="G23" s="38" t="e">
        <f t="shared" si="2"/>
        <v>#DIV/0!</v>
      </c>
      <c r="H23" s="38" t="e">
        <f t="shared" si="2"/>
        <v>#N/A</v>
      </c>
      <c r="I23" s="39"/>
      <c r="J23" s="40" t="str">
        <f t="shared" si="3"/>
        <v/>
      </c>
      <c r="K23" s="41" t="str">
        <f t="shared" si="4"/>
        <v/>
      </c>
      <c r="L23" s="55">
        <f t="shared" si="10"/>
        <v>0</v>
      </c>
      <c r="N23" s="43"/>
      <c r="O23" s="44"/>
      <c r="P23" s="44"/>
      <c r="Q23" s="44"/>
      <c r="R23" s="44"/>
      <c r="S23" s="44"/>
      <c r="T23" s="44"/>
      <c r="U23" s="56"/>
      <c r="V23" s="57"/>
      <c r="W23" s="48" t="e">
        <f t="shared" si="11"/>
        <v>#DIV/0!</v>
      </c>
      <c r="X23" s="49" t="e">
        <v>#N/A</v>
      </c>
      <c r="Y23" s="3">
        <f t="shared" si="7"/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 s="32"/>
      <c r="AI23" s="58"/>
      <c r="AJ23" s="59"/>
      <c r="AK23" s="60">
        <f t="shared" si="8"/>
        <v>0</v>
      </c>
      <c r="AM23" s="58"/>
      <c r="AN23" s="59"/>
      <c r="AO23" s="60">
        <f t="shared" si="9"/>
        <v>0</v>
      </c>
    </row>
    <row r="24" spans="1:41" hidden="1" outlineLevel="1" x14ac:dyDescent="0.25">
      <c r="B24" s="53"/>
      <c r="C24" s="37"/>
      <c r="D24" s="37"/>
      <c r="E24" s="37"/>
      <c r="G24" s="38" t="e">
        <f t="shared" si="2"/>
        <v>#DIV/0!</v>
      </c>
      <c r="H24" s="38" t="e">
        <f t="shared" si="2"/>
        <v>#N/A</v>
      </c>
      <c r="I24" s="39"/>
      <c r="J24" s="40" t="str">
        <f t="shared" si="3"/>
        <v/>
      </c>
      <c r="K24" s="41" t="str">
        <f t="shared" si="4"/>
        <v/>
      </c>
      <c r="L24" s="55">
        <f t="shared" si="10"/>
        <v>0</v>
      </c>
      <c r="N24" s="43"/>
      <c r="O24" s="44"/>
      <c r="P24" s="44"/>
      <c r="Q24" s="44"/>
      <c r="R24" s="44"/>
      <c r="S24" s="44"/>
      <c r="T24" s="44"/>
      <c r="U24" s="56"/>
      <c r="V24" s="57"/>
      <c r="W24" s="48" t="e">
        <f t="shared" si="11"/>
        <v>#DIV/0!</v>
      </c>
      <c r="X24" s="49" t="e">
        <v>#N/A</v>
      </c>
      <c r="Y24" s="3">
        <f t="shared" si="7"/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 s="32"/>
      <c r="AI24" s="58"/>
      <c r="AJ24" s="59"/>
      <c r="AK24" s="60">
        <f t="shared" si="8"/>
        <v>0</v>
      </c>
      <c r="AM24" s="58"/>
      <c r="AN24" s="59"/>
      <c r="AO24" s="60">
        <f t="shared" si="9"/>
        <v>0</v>
      </c>
    </row>
    <row r="25" spans="1:41" hidden="1" outlineLevel="1" x14ac:dyDescent="0.25">
      <c r="B25" s="53"/>
      <c r="C25" s="37"/>
      <c r="D25" s="37"/>
      <c r="E25" s="37"/>
      <c r="G25" s="38" t="e">
        <f t="shared" si="2"/>
        <v>#DIV/0!</v>
      </c>
      <c r="H25" s="38" t="e">
        <f t="shared" si="2"/>
        <v>#N/A</v>
      </c>
      <c r="I25" s="39"/>
      <c r="J25" s="40" t="str">
        <f t="shared" si="3"/>
        <v/>
      </c>
      <c r="K25" s="41" t="str">
        <f t="shared" si="4"/>
        <v/>
      </c>
      <c r="L25" s="55">
        <f t="shared" si="10"/>
        <v>0</v>
      </c>
      <c r="N25" s="43"/>
      <c r="O25" s="44"/>
      <c r="P25" s="44"/>
      <c r="Q25" s="44"/>
      <c r="R25" s="44"/>
      <c r="S25" s="44"/>
      <c r="T25" s="44"/>
      <c r="U25" s="56"/>
      <c r="V25" s="57"/>
      <c r="W25" s="48" t="e">
        <f t="shared" si="11"/>
        <v>#DIV/0!</v>
      </c>
      <c r="X25" s="49" t="e">
        <v>#N/A</v>
      </c>
      <c r="Y25" s="3">
        <f t="shared" si="7"/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 s="32"/>
      <c r="AI25" s="58"/>
      <c r="AJ25" s="59"/>
      <c r="AK25" s="60">
        <f t="shared" si="8"/>
        <v>0</v>
      </c>
      <c r="AM25" s="58"/>
      <c r="AN25" s="59"/>
      <c r="AO25" s="60">
        <f t="shared" si="9"/>
        <v>0</v>
      </c>
    </row>
    <row r="26" spans="1:41" hidden="1" outlineLevel="1" x14ac:dyDescent="0.25">
      <c r="B26" s="53"/>
      <c r="C26" s="37"/>
      <c r="D26" s="37"/>
      <c r="E26" s="37"/>
      <c r="G26" s="38" t="e">
        <f t="shared" ref="G26:H51" si="12">W26</f>
        <v>#DIV/0!</v>
      </c>
      <c r="H26" s="38" t="e">
        <f t="shared" si="12"/>
        <v>#N/A</v>
      </c>
      <c r="I26" s="39"/>
      <c r="J26" s="40" t="str">
        <f t="shared" si="3"/>
        <v/>
      </c>
      <c r="K26" s="41" t="str">
        <f t="shared" si="4"/>
        <v/>
      </c>
      <c r="L26" s="55">
        <f t="shared" si="10"/>
        <v>0</v>
      </c>
      <c r="N26" s="43"/>
      <c r="O26" s="44"/>
      <c r="P26" s="44"/>
      <c r="Q26" s="44"/>
      <c r="R26" s="44"/>
      <c r="S26" s="44"/>
      <c r="T26" s="44"/>
      <c r="U26" s="56"/>
      <c r="V26" s="57"/>
      <c r="W26" s="48" t="e">
        <f t="shared" si="11"/>
        <v>#DIV/0!</v>
      </c>
      <c r="X26" s="49" t="e">
        <v>#N/A</v>
      </c>
      <c r="Y26" s="3">
        <f t="shared" si="7"/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 s="32"/>
      <c r="AI26" s="58"/>
      <c r="AJ26" s="59"/>
      <c r="AK26" s="60">
        <f t="shared" si="8"/>
        <v>0</v>
      </c>
      <c r="AM26" s="58"/>
      <c r="AN26" s="59"/>
      <c r="AO26" s="60">
        <f t="shared" si="9"/>
        <v>0</v>
      </c>
    </row>
    <row r="27" spans="1:41" hidden="1" outlineLevel="1" x14ac:dyDescent="0.25">
      <c r="B27" s="53"/>
      <c r="C27" s="37"/>
      <c r="D27" s="37"/>
      <c r="E27" s="37"/>
      <c r="G27" s="38" t="e">
        <f t="shared" si="12"/>
        <v>#DIV/0!</v>
      </c>
      <c r="H27" s="38" t="e">
        <f t="shared" si="12"/>
        <v>#N/A</v>
      </c>
      <c r="I27" s="39"/>
      <c r="J27" s="40" t="str">
        <f t="shared" si="3"/>
        <v/>
      </c>
      <c r="K27" s="41" t="str">
        <f t="shared" si="4"/>
        <v/>
      </c>
      <c r="L27" s="55">
        <f t="shared" si="10"/>
        <v>0</v>
      </c>
      <c r="N27" s="43"/>
      <c r="O27" s="44"/>
      <c r="P27" s="44"/>
      <c r="Q27" s="44"/>
      <c r="R27" s="44"/>
      <c r="S27" s="44"/>
      <c r="T27" s="44"/>
      <c r="U27" s="56"/>
      <c r="V27" s="57"/>
      <c r="W27" s="48" t="e">
        <f t="shared" si="11"/>
        <v>#DIV/0!</v>
      </c>
      <c r="X27" s="49" t="e">
        <v>#N/A</v>
      </c>
      <c r="Y27" s="3">
        <f t="shared" si="7"/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 s="32"/>
      <c r="AI27" s="58"/>
      <c r="AJ27" s="59"/>
      <c r="AK27" s="60">
        <f t="shared" si="8"/>
        <v>0</v>
      </c>
      <c r="AM27" s="58"/>
      <c r="AN27" s="59"/>
      <c r="AO27" s="60">
        <f t="shared" si="9"/>
        <v>0</v>
      </c>
    </row>
    <row r="28" spans="1:41" hidden="1" outlineLevel="1" x14ac:dyDescent="0.25">
      <c r="B28" s="53"/>
      <c r="C28" s="37"/>
      <c r="D28" s="37"/>
      <c r="E28" s="37"/>
      <c r="G28" s="38" t="e">
        <f t="shared" si="12"/>
        <v>#DIV/0!</v>
      </c>
      <c r="H28" s="38" t="e">
        <f t="shared" si="12"/>
        <v>#N/A</v>
      </c>
      <c r="I28" s="39"/>
      <c r="J28" s="40" t="str">
        <f t="shared" si="3"/>
        <v/>
      </c>
      <c r="K28" s="41" t="str">
        <f t="shared" si="4"/>
        <v/>
      </c>
      <c r="L28" s="55">
        <f t="shared" si="10"/>
        <v>0</v>
      </c>
      <c r="N28" s="43"/>
      <c r="O28" s="44"/>
      <c r="P28" s="44"/>
      <c r="Q28" s="44"/>
      <c r="R28" s="44"/>
      <c r="S28" s="44"/>
      <c r="T28" s="44"/>
      <c r="U28" s="56"/>
      <c r="V28" s="57"/>
      <c r="W28" s="48" t="e">
        <f t="shared" si="11"/>
        <v>#DIV/0!</v>
      </c>
      <c r="X28" s="49" t="e">
        <v>#N/A</v>
      </c>
      <c r="Y28" s="3">
        <f t="shared" si="7"/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 s="32"/>
      <c r="AI28" s="58"/>
      <c r="AJ28" s="59"/>
      <c r="AK28" s="60">
        <f t="shared" si="8"/>
        <v>0</v>
      </c>
      <c r="AM28" s="58"/>
      <c r="AN28" s="59"/>
      <c r="AO28" s="60">
        <f t="shared" si="9"/>
        <v>0</v>
      </c>
    </row>
    <row r="29" spans="1:41" hidden="1" outlineLevel="1" x14ac:dyDescent="0.25">
      <c r="B29" s="53"/>
      <c r="C29" s="37"/>
      <c r="D29" s="37"/>
      <c r="E29" s="37"/>
      <c r="F29" s="54"/>
      <c r="G29" s="38" t="e">
        <f t="shared" si="12"/>
        <v>#DIV/0!</v>
      </c>
      <c r="H29" s="38" t="e">
        <f t="shared" si="12"/>
        <v>#N/A</v>
      </c>
      <c r="I29" s="39"/>
      <c r="J29" s="40" t="str">
        <f t="shared" si="3"/>
        <v/>
      </c>
      <c r="K29" s="41" t="str">
        <f t="shared" si="4"/>
        <v/>
      </c>
      <c r="L29" s="55">
        <f t="shared" si="10"/>
        <v>0</v>
      </c>
      <c r="N29" s="43"/>
      <c r="O29" s="44"/>
      <c r="P29" s="44"/>
      <c r="Q29" s="44"/>
      <c r="R29" s="44"/>
      <c r="S29" s="44"/>
      <c r="T29" s="44"/>
      <c r="U29" s="56"/>
      <c r="V29" s="57"/>
      <c r="W29" s="48" t="e">
        <f t="shared" si="11"/>
        <v>#DIV/0!</v>
      </c>
      <c r="X29" s="49" t="e">
        <v>#N/A</v>
      </c>
      <c r="Y29" s="3">
        <f t="shared" si="7"/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 s="32"/>
      <c r="AI29" s="58"/>
      <c r="AJ29" s="59"/>
      <c r="AK29" s="60">
        <f t="shared" si="8"/>
        <v>0</v>
      </c>
      <c r="AM29" s="58"/>
      <c r="AN29" s="59"/>
      <c r="AO29" s="60">
        <f t="shared" si="9"/>
        <v>0</v>
      </c>
    </row>
    <row r="30" spans="1:41" hidden="1" outlineLevel="1" x14ac:dyDescent="0.25">
      <c r="B30" s="53"/>
      <c r="C30" s="37"/>
      <c r="D30" s="37"/>
      <c r="E30" s="37"/>
      <c r="G30" s="38" t="e">
        <f t="shared" si="12"/>
        <v>#DIV/0!</v>
      </c>
      <c r="H30" s="38" t="e">
        <f t="shared" si="12"/>
        <v>#N/A</v>
      </c>
      <c r="I30" s="39"/>
      <c r="J30" s="40" t="str">
        <f t="shared" si="3"/>
        <v/>
      </c>
      <c r="K30" s="41" t="str">
        <f t="shared" si="4"/>
        <v/>
      </c>
      <c r="L30" s="55">
        <f t="shared" si="10"/>
        <v>0</v>
      </c>
      <c r="N30" s="43"/>
      <c r="O30" s="44"/>
      <c r="P30" s="44"/>
      <c r="Q30" s="44"/>
      <c r="R30" s="44"/>
      <c r="S30" s="44"/>
      <c r="T30" s="44"/>
      <c r="U30" s="56"/>
      <c r="V30" s="57"/>
      <c r="W30" s="48" t="e">
        <f t="shared" si="11"/>
        <v>#DIV/0!</v>
      </c>
      <c r="X30" s="49" t="e">
        <v>#N/A</v>
      </c>
      <c r="Y30" s="3">
        <f t="shared" si="7"/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 s="32"/>
      <c r="AI30" s="58"/>
      <c r="AJ30" s="59"/>
      <c r="AK30" s="60">
        <f t="shared" si="8"/>
        <v>0</v>
      </c>
      <c r="AM30" s="58"/>
      <c r="AN30" s="59"/>
      <c r="AO30" s="60">
        <f t="shared" si="9"/>
        <v>0</v>
      </c>
    </row>
    <row r="31" spans="1:41" hidden="1" outlineLevel="1" x14ac:dyDescent="0.25">
      <c r="B31" s="53"/>
      <c r="C31" s="37"/>
      <c r="D31" s="37"/>
      <c r="E31" s="37"/>
      <c r="G31" s="38" t="e">
        <f t="shared" si="12"/>
        <v>#DIV/0!</v>
      </c>
      <c r="H31" s="38" t="e">
        <f t="shared" si="12"/>
        <v>#N/A</v>
      </c>
      <c r="I31" s="39"/>
      <c r="J31" s="40" t="str">
        <f t="shared" si="3"/>
        <v/>
      </c>
      <c r="K31" s="41" t="str">
        <f t="shared" si="4"/>
        <v/>
      </c>
      <c r="L31" s="55">
        <f t="shared" si="10"/>
        <v>0</v>
      </c>
      <c r="N31" s="43"/>
      <c r="O31" s="44"/>
      <c r="P31" s="44"/>
      <c r="Q31" s="44"/>
      <c r="R31" s="44"/>
      <c r="S31" s="44"/>
      <c r="T31" s="44"/>
      <c r="U31" s="56"/>
      <c r="V31" s="57"/>
      <c r="W31" s="48" t="e">
        <f t="shared" si="11"/>
        <v>#DIV/0!</v>
      </c>
      <c r="X31" s="49" t="e">
        <v>#N/A</v>
      </c>
      <c r="Y31" s="3">
        <f t="shared" si="7"/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 s="32"/>
      <c r="AI31" s="58"/>
      <c r="AJ31" s="59"/>
      <c r="AK31" s="60">
        <f t="shared" si="8"/>
        <v>0</v>
      </c>
      <c r="AM31" s="58"/>
      <c r="AN31" s="59"/>
      <c r="AO31" s="60">
        <f t="shared" si="9"/>
        <v>0</v>
      </c>
    </row>
    <row r="32" spans="1:41" hidden="1" outlineLevel="1" x14ac:dyDescent="0.25">
      <c r="B32" s="53"/>
      <c r="C32" s="37"/>
      <c r="D32" s="37"/>
      <c r="E32" s="37"/>
      <c r="G32" s="38" t="e">
        <f t="shared" si="12"/>
        <v>#DIV/0!</v>
      </c>
      <c r="H32" s="38" t="e">
        <f t="shared" si="12"/>
        <v>#N/A</v>
      </c>
      <c r="I32" s="39"/>
      <c r="J32" s="40" t="str">
        <f t="shared" si="3"/>
        <v/>
      </c>
      <c r="K32" s="41" t="str">
        <f t="shared" si="4"/>
        <v/>
      </c>
      <c r="L32" s="55">
        <f t="shared" si="10"/>
        <v>0</v>
      </c>
      <c r="N32" s="43"/>
      <c r="O32" s="44"/>
      <c r="P32" s="44"/>
      <c r="Q32" s="44"/>
      <c r="R32" s="44"/>
      <c r="S32" s="44"/>
      <c r="T32" s="44"/>
      <c r="U32" s="56"/>
      <c r="V32" s="57"/>
      <c r="W32" s="48" t="e">
        <f t="shared" si="11"/>
        <v>#DIV/0!</v>
      </c>
      <c r="X32" s="49" t="e">
        <v>#N/A</v>
      </c>
      <c r="Y32" s="3">
        <f t="shared" si="7"/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 s="32"/>
      <c r="AI32" s="58"/>
      <c r="AJ32" s="59"/>
      <c r="AK32" s="60">
        <f t="shared" si="8"/>
        <v>0</v>
      </c>
      <c r="AM32" s="58"/>
      <c r="AN32" s="59"/>
      <c r="AO32" s="60">
        <f t="shared" si="9"/>
        <v>0</v>
      </c>
    </row>
    <row r="33" spans="2:41" hidden="1" outlineLevel="1" x14ac:dyDescent="0.25">
      <c r="B33" s="53"/>
      <c r="C33" s="37"/>
      <c r="D33" s="37"/>
      <c r="E33" s="37"/>
      <c r="G33" s="38" t="e">
        <f t="shared" si="12"/>
        <v>#DIV/0!</v>
      </c>
      <c r="H33" s="38" t="e">
        <f t="shared" si="12"/>
        <v>#N/A</v>
      </c>
      <c r="I33" s="39"/>
      <c r="J33" s="40" t="str">
        <f t="shared" si="3"/>
        <v/>
      </c>
      <c r="K33" s="41" t="str">
        <f t="shared" si="4"/>
        <v/>
      </c>
      <c r="L33" s="55">
        <f t="shared" si="10"/>
        <v>0</v>
      </c>
      <c r="N33" s="43"/>
      <c r="O33" s="44"/>
      <c r="P33" s="44"/>
      <c r="Q33" s="44"/>
      <c r="R33" s="44"/>
      <c r="S33" s="44"/>
      <c r="T33" s="44"/>
      <c r="U33" s="56"/>
      <c r="V33" s="57"/>
      <c r="W33" s="48" t="e">
        <f t="shared" si="11"/>
        <v>#DIV/0!</v>
      </c>
      <c r="X33" s="49" t="e">
        <v>#N/A</v>
      </c>
      <c r="Y33" s="3">
        <f t="shared" si="7"/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 s="32"/>
      <c r="AI33" s="58"/>
      <c r="AJ33" s="59"/>
      <c r="AK33" s="60">
        <f t="shared" si="8"/>
        <v>0</v>
      </c>
      <c r="AM33" s="58"/>
      <c r="AN33" s="59"/>
      <c r="AO33" s="60">
        <f t="shared" si="9"/>
        <v>0</v>
      </c>
    </row>
    <row r="34" spans="2:41" hidden="1" outlineLevel="1" x14ac:dyDescent="0.25">
      <c r="B34" s="53"/>
      <c r="C34" s="37"/>
      <c r="D34" s="37"/>
      <c r="E34" s="37"/>
      <c r="G34" s="38" t="e">
        <f t="shared" si="12"/>
        <v>#DIV/0!</v>
      </c>
      <c r="H34" s="38" t="e">
        <f t="shared" si="12"/>
        <v>#N/A</v>
      </c>
      <c r="I34" s="39"/>
      <c r="J34" s="40" t="str">
        <f t="shared" si="3"/>
        <v/>
      </c>
      <c r="K34" s="41" t="str">
        <f t="shared" si="4"/>
        <v/>
      </c>
      <c r="L34" s="55">
        <f t="shared" si="10"/>
        <v>0</v>
      </c>
      <c r="N34" s="43"/>
      <c r="O34" s="44"/>
      <c r="P34" s="44"/>
      <c r="Q34" s="44"/>
      <c r="R34" s="44"/>
      <c r="S34" s="44"/>
      <c r="T34" s="44"/>
      <c r="U34" s="56"/>
      <c r="V34" s="57"/>
      <c r="W34" s="48" t="e">
        <f t="shared" si="11"/>
        <v>#DIV/0!</v>
      </c>
      <c r="X34" s="49" t="e">
        <v>#N/A</v>
      </c>
      <c r="Y34" s="3">
        <f t="shared" si="7"/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 s="32"/>
      <c r="AI34" s="58"/>
      <c r="AJ34" s="59"/>
      <c r="AK34" s="60">
        <f t="shared" si="8"/>
        <v>0</v>
      </c>
      <c r="AM34" s="58"/>
      <c r="AN34" s="59"/>
      <c r="AO34" s="60">
        <f t="shared" si="9"/>
        <v>0</v>
      </c>
    </row>
    <row r="35" spans="2:41" hidden="1" outlineLevel="1" x14ac:dyDescent="0.25">
      <c r="B35" s="53"/>
      <c r="C35" s="37"/>
      <c r="D35" s="37"/>
      <c r="E35" s="37"/>
      <c r="G35" s="38" t="e">
        <f t="shared" si="12"/>
        <v>#DIV/0!</v>
      </c>
      <c r="H35" s="38" t="e">
        <f t="shared" si="12"/>
        <v>#N/A</v>
      </c>
      <c r="I35" s="39"/>
      <c r="J35" s="40" t="str">
        <f t="shared" si="3"/>
        <v/>
      </c>
      <c r="K35" s="41" t="str">
        <f t="shared" si="4"/>
        <v/>
      </c>
      <c r="L35" s="55">
        <f t="shared" si="10"/>
        <v>0</v>
      </c>
      <c r="N35" s="43"/>
      <c r="O35" s="44"/>
      <c r="P35" s="44"/>
      <c r="Q35" s="44"/>
      <c r="R35" s="44"/>
      <c r="S35" s="44"/>
      <c r="T35" s="44"/>
      <c r="U35" s="56"/>
      <c r="V35" s="57"/>
      <c r="W35" s="48" t="e">
        <f t="shared" si="11"/>
        <v>#DIV/0!</v>
      </c>
      <c r="X35" s="49" t="e">
        <v>#N/A</v>
      </c>
      <c r="Y35" s="3">
        <f t="shared" si="7"/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 s="32"/>
      <c r="AI35" s="58"/>
      <c r="AJ35" s="59"/>
      <c r="AK35" s="60">
        <f t="shared" si="8"/>
        <v>0</v>
      </c>
      <c r="AM35" s="58"/>
      <c r="AN35" s="59"/>
      <c r="AO35" s="60">
        <f t="shared" si="9"/>
        <v>0</v>
      </c>
    </row>
    <row r="36" spans="2:41" hidden="1" outlineLevel="1" x14ac:dyDescent="0.25">
      <c r="B36" s="53"/>
      <c r="C36" s="37"/>
      <c r="D36" s="37"/>
      <c r="E36" s="37"/>
      <c r="G36" s="38" t="e">
        <f t="shared" si="12"/>
        <v>#DIV/0!</v>
      </c>
      <c r="H36" s="38" t="e">
        <f t="shared" si="12"/>
        <v>#N/A</v>
      </c>
      <c r="I36" s="39"/>
      <c r="J36" s="40" t="str">
        <f t="shared" si="3"/>
        <v/>
      </c>
      <c r="K36" s="41" t="str">
        <f t="shared" si="4"/>
        <v/>
      </c>
      <c r="L36" s="55">
        <f t="shared" si="10"/>
        <v>0</v>
      </c>
      <c r="N36" s="43"/>
      <c r="O36" s="44"/>
      <c r="P36" s="44"/>
      <c r="Q36" s="44"/>
      <c r="R36" s="44"/>
      <c r="S36" s="44"/>
      <c r="T36" s="44"/>
      <c r="U36" s="56"/>
      <c r="V36" s="57"/>
      <c r="W36" s="48" t="e">
        <f t="shared" si="11"/>
        <v>#DIV/0!</v>
      </c>
      <c r="X36" s="49" t="e">
        <v>#N/A</v>
      </c>
      <c r="Y36" s="3">
        <f t="shared" si="7"/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 s="32"/>
      <c r="AI36" s="58"/>
      <c r="AJ36" s="59"/>
      <c r="AK36" s="60">
        <f t="shared" si="8"/>
        <v>0</v>
      </c>
      <c r="AM36" s="58"/>
      <c r="AN36" s="59"/>
      <c r="AO36" s="60">
        <f t="shared" si="9"/>
        <v>0</v>
      </c>
    </row>
    <row r="37" spans="2:41" hidden="1" outlineLevel="1" x14ac:dyDescent="0.25">
      <c r="B37" s="53"/>
      <c r="C37" s="37"/>
      <c r="D37" s="37"/>
      <c r="E37" s="37"/>
      <c r="G37" s="38" t="e">
        <f t="shared" si="12"/>
        <v>#DIV/0!</v>
      </c>
      <c r="H37" s="38" t="e">
        <f t="shared" si="12"/>
        <v>#N/A</v>
      </c>
      <c r="I37" s="39"/>
      <c r="J37" s="40" t="str">
        <f t="shared" si="3"/>
        <v/>
      </c>
      <c r="K37" s="41" t="str">
        <f t="shared" si="4"/>
        <v/>
      </c>
      <c r="L37" s="55">
        <f t="shared" si="10"/>
        <v>0</v>
      </c>
      <c r="N37" s="43"/>
      <c r="O37" s="44"/>
      <c r="P37" s="44"/>
      <c r="Q37" s="44"/>
      <c r="R37" s="44"/>
      <c r="S37" s="44"/>
      <c r="T37" s="44"/>
      <c r="U37" s="56"/>
      <c r="V37" s="57"/>
      <c r="W37" s="48" t="e">
        <f t="shared" si="11"/>
        <v>#DIV/0!</v>
      </c>
      <c r="X37" s="49" t="e">
        <v>#N/A</v>
      </c>
      <c r="Y37" s="3">
        <f t="shared" si="7"/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 s="32"/>
      <c r="AI37" s="58"/>
      <c r="AJ37" s="59"/>
      <c r="AK37" s="60">
        <f t="shared" si="8"/>
        <v>0</v>
      </c>
      <c r="AM37" s="58"/>
      <c r="AN37" s="59"/>
      <c r="AO37" s="60">
        <f t="shared" si="9"/>
        <v>0</v>
      </c>
    </row>
    <row r="38" spans="2:41" hidden="1" outlineLevel="1" x14ac:dyDescent="0.25">
      <c r="B38" s="53"/>
      <c r="C38" s="37"/>
      <c r="D38" s="37"/>
      <c r="E38" s="37"/>
      <c r="G38" s="38" t="e">
        <f t="shared" si="12"/>
        <v>#DIV/0!</v>
      </c>
      <c r="H38" s="38" t="e">
        <f t="shared" si="12"/>
        <v>#N/A</v>
      </c>
      <c r="I38" s="39"/>
      <c r="J38" s="40" t="str">
        <f t="shared" si="3"/>
        <v/>
      </c>
      <c r="K38" s="41" t="str">
        <f t="shared" si="4"/>
        <v/>
      </c>
      <c r="L38" s="55">
        <f t="shared" si="10"/>
        <v>0</v>
      </c>
      <c r="N38" s="43"/>
      <c r="O38" s="44"/>
      <c r="P38" s="44"/>
      <c r="Q38" s="44"/>
      <c r="R38" s="44"/>
      <c r="S38" s="44"/>
      <c r="T38" s="44"/>
      <c r="U38" s="56"/>
      <c r="V38" s="57"/>
      <c r="W38" s="48" t="e">
        <f t="shared" si="11"/>
        <v>#DIV/0!</v>
      </c>
      <c r="X38" s="49" t="e">
        <v>#N/A</v>
      </c>
      <c r="Y38" s="3">
        <f t="shared" si="7"/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 s="32"/>
      <c r="AI38" s="58"/>
      <c r="AJ38" s="59"/>
      <c r="AK38" s="60">
        <f t="shared" si="8"/>
        <v>0</v>
      </c>
      <c r="AM38" s="58"/>
      <c r="AN38" s="59"/>
      <c r="AO38" s="60">
        <f t="shared" si="9"/>
        <v>0</v>
      </c>
    </row>
    <row r="39" spans="2:41" hidden="1" outlineLevel="1" x14ac:dyDescent="0.25">
      <c r="B39" s="53"/>
      <c r="C39" s="37"/>
      <c r="D39" s="37"/>
      <c r="E39" s="37"/>
      <c r="G39" s="38" t="e">
        <f t="shared" si="12"/>
        <v>#DIV/0!</v>
      </c>
      <c r="H39" s="38" t="e">
        <f t="shared" si="12"/>
        <v>#N/A</v>
      </c>
      <c r="I39" s="39"/>
      <c r="J39" s="40" t="str">
        <f t="shared" si="3"/>
        <v/>
      </c>
      <c r="K39" s="41" t="str">
        <f t="shared" si="4"/>
        <v/>
      </c>
      <c r="L39" s="55">
        <f t="shared" si="10"/>
        <v>0</v>
      </c>
      <c r="N39" s="43"/>
      <c r="O39" s="44"/>
      <c r="P39" s="44"/>
      <c r="Q39" s="44"/>
      <c r="R39" s="44"/>
      <c r="S39" s="44"/>
      <c r="T39" s="44"/>
      <c r="U39" s="56"/>
      <c r="V39" s="57"/>
      <c r="W39" s="48" t="e">
        <f t="shared" si="11"/>
        <v>#DIV/0!</v>
      </c>
      <c r="X39" s="49" t="e">
        <v>#N/A</v>
      </c>
      <c r="Y39" s="3">
        <f t="shared" si="7"/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 s="32"/>
      <c r="AI39" s="58"/>
      <c r="AJ39" s="59"/>
      <c r="AK39" s="60">
        <f t="shared" si="8"/>
        <v>0</v>
      </c>
      <c r="AM39" s="58"/>
      <c r="AN39" s="59"/>
      <c r="AO39" s="60">
        <f t="shared" si="9"/>
        <v>0</v>
      </c>
    </row>
    <row r="40" spans="2:41" hidden="1" outlineLevel="1" x14ac:dyDescent="0.25">
      <c r="B40" s="53"/>
      <c r="C40" s="37"/>
      <c r="D40" s="37"/>
      <c r="E40" s="37"/>
      <c r="G40" s="38" t="e">
        <f t="shared" si="12"/>
        <v>#DIV/0!</v>
      </c>
      <c r="H40" s="38" t="e">
        <f t="shared" si="12"/>
        <v>#N/A</v>
      </c>
      <c r="I40" s="39"/>
      <c r="J40" s="40" t="str">
        <f t="shared" si="3"/>
        <v/>
      </c>
      <c r="K40" s="41" t="str">
        <f t="shared" si="4"/>
        <v/>
      </c>
      <c r="L40" s="55">
        <f t="shared" si="10"/>
        <v>0</v>
      </c>
      <c r="N40" s="43"/>
      <c r="O40" s="44"/>
      <c r="P40" s="44"/>
      <c r="Q40" s="44"/>
      <c r="R40" s="44"/>
      <c r="S40" s="44"/>
      <c r="T40" s="44"/>
      <c r="U40" s="56"/>
      <c r="V40" s="57"/>
      <c r="W40" s="48" t="e">
        <f t="shared" si="11"/>
        <v>#DIV/0!</v>
      </c>
      <c r="X40" s="49" t="e">
        <v>#N/A</v>
      </c>
      <c r="Y40" s="3">
        <f t="shared" si="7"/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 s="32"/>
      <c r="AI40" s="58"/>
      <c r="AJ40" s="59"/>
      <c r="AK40" s="60">
        <f t="shared" si="8"/>
        <v>0</v>
      </c>
      <c r="AM40" s="58"/>
      <c r="AN40" s="59"/>
      <c r="AO40" s="60">
        <f t="shared" si="9"/>
        <v>0</v>
      </c>
    </row>
    <row r="41" spans="2:41" hidden="1" outlineLevel="1" x14ac:dyDescent="0.25">
      <c r="B41" s="53"/>
      <c r="C41" s="37"/>
      <c r="D41" s="37"/>
      <c r="E41" s="37"/>
      <c r="G41" s="38" t="e">
        <f t="shared" si="12"/>
        <v>#DIV/0!</v>
      </c>
      <c r="H41" s="38" t="e">
        <f t="shared" si="12"/>
        <v>#N/A</v>
      </c>
      <c r="I41" s="39"/>
      <c r="J41" s="40" t="str">
        <f t="shared" si="3"/>
        <v/>
      </c>
      <c r="K41" s="41" t="str">
        <f t="shared" si="4"/>
        <v/>
      </c>
      <c r="L41" s="55">
        <f t="shared" si="10"/>
        <v>0</v>
      </c>
      <c r="N41" s="43"/>
      <c r="O41" s="44"/>
      <c r="P41" s="44"/>
      <c r="Q41" s="44"/>
      <c r="R41" s="44"/>
      <c r="S41" s="44"/>
      <c r="T41" s="44"/>
      <c r="U41" s="56"/>
      <c r="V41" s="57"/>
      <c r="W41" s="48" t="e">
        <f t="shared" si="11"/>
        <v>#DIV/0!</v>
      </c>
      <c r="X41" s="49" t="e">
        <v>#N/A</v>
      </c>
      <c r="Y41" s="3">
        <f t="shared" si="7"/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 s="32"/>
      <c r="AI41" s="58"/>
      <c r="AJ41" s="59"/>
      <c r="AK41" s="60">
        <f t="shared" si="8"/>
        <v>0</v>
      </c>
      <c r="AM41" s="58"/>
      <c r="AN41" s="59"/>
      <c r="AO41" s="60">
        <f t="shared" si="9"/>
        <v>0</v>
      </c>
    </row>
    <row r="42" spans="2:41" hidden="1" outlineLevel="1" x14ac:dyDescent="0.25">
      <c r="B42" s="53"/>
      <c r="C42" s="37"/>
      <c r="D42" s="37"/>
      <c r="E42" s="37"/>
      <c r="G42" s="38" t="e">
        <f t="shared" si="12"/>
        <v>#DIV/0!</v>
      </c>
      <c r="H42" s="38" t="e">
        <f t="shared" si="12"/>
        <v>#N/A</v>
      </c>
      <c r="I42" s="39"/>
      <c r="J42" s="40" t="str">
        <f t="shared" si="3"/>
        <v/>
      </c>
      <c r="K42" s="41" t="str">
        <f t="shared" si="4"/>
        <v/>
      </c>
      <c r="L42" s="55">
        <f t="shared" si="10"/>
        <v>0</v>
      </c>
      <c r="N42" s="43"/>
      <c r="O42" s="44"/>
      <c r="P42" s="44"/>
      <c r="Q42" s="44"/>
      <c r="R42" s="44"/>
      <c r="S42" s="44"/>
      <c r="T42" s="44"/>
      <c r="U42" s="56"/>
      <c r="V42" s="57"/>
      <c r="W42" s="48" t="e">
        <f t="shared" si="11"/>
        <v>#DIV/0!</v>
      </c>
      <c r="X42" s="49" t="e">
        <v>#N/A</v>
      </c>
      <c r="Y42" s="3">
        <f t="shared" si="7"/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 s="32"/>
      <c r="AI42" s="58"/>
      <c r="AJ42" s="59"/>
      <c r="AK42" s="60">
        <f t="shared" si="8"/>
        <v>0</v>
      </c>
      <c r="AM42" s="58"/>
      <c r="AN42" s="59"/>
      <c r="AO42" s="60">
        <f t="shared" si="9"/>
        <v>0</v>
      </c>
    </row>
    <row r="43" spans="2:41" hidden="1" outlineLevel="1" x14ac:dyDescent="0.25">
      <c r="B43" s="53"/>
      <c r="C43" s="37"/>
      <c r="D43" s="37"/>
      <c r="E43" s="37"/>
      <c r="G43" s="38" t="e">
        <f t="shared" si="12"/>
        <v>#DIV/0!</v>
      </c>
      <c r="H43" s="38" t="e">
        <f t="shared" si="12"/>
        <v>#N/A</v>
      </c>
      <c r="I43" s="39"/>
      <c r="J43" s="40" t="str">
        <f t="shared" si="3"/>
        <v/>
      </c>
      <c r="K43" s="41" t="str">
        <f t="shared" si="4"/>
        <v/>
      </c>
      <c r="L43" s="55">
        <f t="shared" si="10"/>
        <v>0</v>
      </c>
      <c r="N43" s="43"/>
      <c r="O43" s="44"/>
      <c r="P43" s="44"/>
      <c r="Q43" s="44"/>
      <c r="R43" s="44"/>
      <c r="S43" s="44"/>
      <c r="T43" s="44"/>
      <c r="U43" s="56"/>
      <c r="V43" s="57"/>
      <c r="W43" s="48" t="e">
        <f t="shared" si="11"/>
        <v>#DIV/0!</v>
      </c>
      <c r="X43" s="49" t="e">
        <v>#N/A</v>
      </c>
      <c r="Y43" s="3">
        <f t="shared" si="7"/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 s="32"/>
      <c r="AI43" s="58"/>
      <c r="AJ43" s="59"/>
      <c r="AK43" s="60">
        <f t="shared" si="8"/>
        <v>0</v>
      </c>
      <c r="AM43" s="58"/>
      <c r="AN43" s="59"/>
      <c r="AO43" s="60">
        <f t="shared" si="9"/>
        <v>0</v>
      </c>
    </row>
    <row r="44" spans="2:41" hidden="1" outlineLevel="1" x14ac:dyDescent="0.25">
      <c r="B44" s="53"/>
      <c r="C44" s="37"/>
      <c r="D44" s="37"/>
      <c r="E44" s="37"/>
      <c r="G44" s="38" t="e">
        <f t="shared" si="12"/>
        <v>#DIV/0!</v>
      </c>
      <c r="H44" s="38" t="e">
        <f t="shared" si="12"/>
        <v>#N/A</v>
      </c>
      <c r="I44" s="39"/>
      <c r="J44" s="40" t="str">
        <f t="shared" si="3"/>
        <v/>
      </c>
      <c r="K44" s="41" t="str">
        <f t="shared" si="4"/>
        <v/>
      </c>
      <c r="L44" s="55">
        <f t="shared" si="10"/>
        <v>0</v>
      </c>
      <c r="N44" s="43"/>
      <c r="O44" s="44"/>
      <c r="P44" s="44"/>
      <c r="Q44" s="44"/>
      <c r="R44" s="44"/>
      <c r="S44" s="44"/>
      <c r="T44" s="44"/>
      <c r="U44" s="56"/>
      <c r="V44" s="57"/>
      <c r="W44" s="48" t="e">
        <f t="shared" si="11"/>
        <v>#DIV/0!</v>
      </c>
      <c r="X44" s="49" t="e">
        <v>#N/A</v>
      </c>
      <c r="Y44" s="3">
        <f t="shared" si="7"/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 s="32"/>
      <c r="AI44" s="58"/>
      <c r="AJ44" s="59"/>
      <c r="AK44" s="60">
        <f t="shared" si="8"/>
        <v>0</v>
      </c>
      <c r="AM44" s="58"/>
      <c r="AN44" s="59"/>
      <c r="AO44" s="60">
        <f t="shared" si="9"/>
        <v>0</v>
      </c>
    </row>
    <row r="45" spans="2:41" hidden="1" outlineLevel="1" x14ac:dyDescent="0.25">
      <c r="B45" s="53"/>
      <c r="C45" s="37"/>
      <c r="D45" s="37"/>
      <c r="E45" s="37"/>
      <c r="G45" s="38" t="e">
        <f t="shared" si="12"/>
        <v>#DIV/0!</v>
      </c>
      <c r="H45" s="38" t="e">
        <f t="shared" si="12"/>
        <v>#N/A</v>
      </c>
      <c r="I45" s="39"/>
      <c r="J45" s="40" t="str">
        <f t="shared" si="3"/>
        <v/>
      </c>
      <c r="K45" s="41" t="str">
        <f t="shared" si="4"/>
        <v/>
      </c>
      <c r="L45" s="55">
        <f t="shared" si="10"/>
        <v>0</v>
      </c>
      <c r="N45" s="43"/>
      <c r="O45" s="44"/>
      <c r="P45" s="44"/>
      <c r="Q45" s="44"/>
      <c r="R45" s="44"/>
      <c r="S45" s="44"/>
      <c r="T45" s="44"/>
      <c r="U45" s="56"/>
      <c r="V45" s="57"/>
      <c r="W45" s="48" t="e">
        <f t="shared" si="11"/>
        <v>#DIV/0!</v>
      </c>
      <c r="X45" s="49" t="e">
        <v>#N/A</v>
      </c>
      <c r="Y45" s="3">
        <f t="shared" si="7"/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 s="32"/>
      <c r="AI45" s="58"/>
      <c r="AJ45" s="59"/>
      <c r="AK45" s="60">
        <f t="shared" si="8"/>
        <v>0</v>
      </c>
      <c r="AM45" s="58"/>
      <c r="AN45" s="59"/>
      <c r="AO45" s="60">
        <f t="shared" si="9"/>
        <v>0</v>
      </c>
    </row>
    <row r="46" spans="2:41" hidden="1" outlineLevel="1" x14ac:dyDescent="0.25">
      <c r="B46" s="53"/>
      <c r="C46" s="37"/>
      <c r="D46" s="37"/>
      <c r="E46" s="37"/>
      <c r="G46" s="38" t="e">
        <f t="shared" si="12"/>
        <v>#DIV/0!</v>
      </c>
      <c r="H46" s="38" t="e">
        <f t="shared" si="12"/>
        <v>#N/A</v>
      </c>
      <c r="I46" s="39"/>
      <c r="J46" s="40" t="str">
        <f t="shared" si="3"/>
        <v/>
      </c>
      <c r="K46" s="41" t="str">
        <f t="shared" si="4"/>
        <v/>
      </c>
      <c r="L46" s="55">
        <f t="shared" si="10"/>
        <v>0</v>
      </c>
      <c r="N46" s="43"/>
      <c r="O46" s="44"/>
      <c r="P46" s="44"/>
      <c r="Q46" s="44"/>
      <c r="R46" s="44"/>
      <c r="S46" s="44"/>
      <c r="T46" s="44"/>
      <c r="U46" s="56"/>
      <c r="V46" s="57"/>
      <c r="W46" s="48" t="e">
        <f t="shared" si="11"/>
        <v>#DIV/0!</v>
      </c>
      <c r="X46" s="49" t="e">
        <v>#N/A</v>
      </c>
      <c r="Y46" s="3">
        <f t="shared" si="7"/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 s="32"/>
      <c r="AI46" s="58"/>
      <c r="AJ46" s="59"/>
      <c r="AK46" s="60">
        <f t="shared" si="8"/>
        <v>0</v>
      </c>
      <c r="AM46" s="58"/>
      <c r="AN46" s="59"/>
      <c r="AO46" s="60">
        <f t="shared" si="9"/>
        <v>0</v>
      </c>
    </row>
    <row r="47" spans="2:41" hidden="1" outlineLevel="1" x14ac:dyDescent="0.25">
      <c r="B47" s="53"/>
      <c r="C47" s="37"/>
      <c r="D47" s="37"/>
      <c r="E47" s="37"/>
      <c r="G47" s="38" t="e">
        <f t="shared" si="12"/>
        <v>#DIV/0!</v>
      </c>
      <c r="H47" s="38" t="e">
        <f t="shared" si="12"/>
        <v>#N/A</v>
      </c>
      <c r="I47" s="39"/>
      <c r="J47" s="40" t="str">
        <f t="shared" si="3"/>
        <v/>
      </c>
      <c r="K47" s="41" t="str">
        <f t="shared" si="4"/>
        <v/>
      </c>
      <c r="L47" s="55">
        <f t="shared" si="10"/>
        <v>0</v>
      </c>
      <c r="N47" s="43"/>
      <c r="O47" s="44"/>
      <c r="P47" s="44"/>
      <c r="Q47" s="44"/>
      <c r="R47" s="44"/>
      <c r="S47" s="44"/>
      <c r="T47" s="44"/>
      <c r="U47" s="56"/>
      <c r="V47" s="57"/>
      <c r="W47" s="48" t="e">
        <f t="shared" si="11"/>
        <v>#DIV/0!</v>
      </c>
      <c r="X47" s="49" t="e">
        <v>#N/A</v>
      </c>
      <c r="Y47" s="3">
        <f t="shared" si="7"/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 s="32"/>
      <c r="AI47" s="58"/>
      <c r="AJ47" s="59"/>
      <c r="AK47" s="60">
        <f t="shared" si="8"/>
        <v>0</v>
      </c>
      <c r="AM47" s="58"/>
      <c r="AN47" s="59"/>
      <c r="AO47" s="60">
        <f t="shared" si="9"/>
        <v>0</v>
      </c>
    </row>
    <row r="48" spans="2:41" hidden="1" outlineLevel="1" x14ac:dyDescent="0.25">
      <c r="B48" s="53"/>
      <c r="C48" s="37"/>
      <c r="D48" s="37"/>
      <c r="E48" s="37"/>
      <c r="G48" s="38" t="e">
        <f t="shared" si="12"/>
        <v>#DIV/0!</v>
      </c>
      <c r="H48" s="38" t="e">
        <f t="shared" si="12"/>
        <v>#N/A</v>
      </c>
      <c r="I48" s="39"/>
      <c r="J48" s="40" t="str">
        <f t="shared" si="3"/>
        <v/>
      </c>
      <c r="K48" s="41" t="str">
        <f t="shared" si="4"/>
        <v/>
      </c>
      <c r="L48" s="55">
        <f t="shared" si="10"/>
        <v>0</v>
      </c>
      <c r="N48" s="43"/>
      <c r="O48" s="44"/>
      <c r="P48" s="44"/>
      <c r="Q48" s="44"/>
      <c r="R48" s="44"/>
      <c r="S48" s="44"/>
      <c r="T48" s="44"/>
      <c r="U48" s="56"/>
      <c r="V48" s="57"/>
      <c r="W48" s="48" t="e">
        <f t="shared" si="11"/>
        <v>#DIV/0!</v>
      </c>
      <c r="X48" s="49" t="e">
        <v>#N/A</v>
      </c>
      <c r="Y48" s="3">
        <f t="shared" si="7"/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 s="32"/>
      <c r="AI48" s="58"/>
      <c r="AJ48" s="59"/>
      <c r="AK48" s="60">
        <f t="shared" si="8"/>
        <v>0</v>
      </c>
      <c r="AM48" s="58"/>
      <c r="AN48" s="59"/>
      <c r="AO48" s="60">
        <f t="shared" si="9"/>
        <v>0</v>
      </c>
    </row>
    <row r="49" spans="2:41" hidden="1" outlineLevel="1" x14ac:dyDescent="0.25">
      <c r="B49" s="53"/>
      <c r="C49" s="37"/>
      <c r="D49" s="37"/>
      <c r="E49" s="37"/>
      <c r="G49" s="38" t="e">
        <f t="shared" si="12"/>
        <v>#DIV/0!</v>
      </c>
      <c r="H49" s="38" t="e">
        <f t="shared" si="12"/>
        <v>#N/A</v>
      </c>
      <c r="I49" s="39"/>
      <c r="J49" s="40" t="str">
        <f t="shared" si="3"/>
        <v/>
      </c>
      <c r="K49" s="41" t="str">
        <f t="shared" si="4"/>
        <v/>
      </c>
      <c r="L49" s="55">
        <f t="shared" si="10"/>
        <v>0</v>
      </c>
      <c r="N49" s="43"/>
      <c r="O49" s="44"/>
      <c r="P49" s="44"/>
      <c r="Q49" s="44"/>
      <c r="R49" s="44"/>
      <c r="S49" s="44"/>
      <c r="T49" s="44"/>
      <c r="U49" s="56"/>
      <c r="V49" s="57"/>
      <c r="W49" s="48" t="e">
        <f t="shared" si="11"/>
        <v>#DIV/0!</v>
      </c>
      <c r="X49" s="49" t="e">
        <v>#N/A</v>
      </c>
      <c r="Y49" s="3">
        <f t="shared" si="7"/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 s="32"/>
      <c r="AI49" s="58"/>
      <c r="AJ49" s="59"/>
      <c r="AK49" s="60">
        <f t="shared" si="8"/>
        <v>0</v>
      </c>
      <c r="AM49" s="58"/>
      <c r="AN49" s="59"/>
      <c r="AO49" s="60">
        <f t="shared" si="9"/>
        <v>0</v>
      </c>
    </row>
    <row r="50" spans="2:41" ht="15.75" hidden="1" outlineLevel="1" thickBot="1" x14ac:dyDescent="0.3">
      <c r="B50" s="53"/>
      <c r="C50" s="37"/>
      <c r="D50" s="37"/>
      <c r="E50" s="37"/>
      <c r="G50" s="38" t="e">
        <f t="shared" si="12"/>
        <v>#DIV/0!</v>
      </c>
      <c r="H50" s="38" t="e">
        <f t="shared" si="12"/>
        <v>#N/A</v>
      </c>
      <c r="I50" s="39"/>
      <c r="J50" s="64" t="str">
        <f t="shared" si="3"/>
        <v/>
      </c>
      <c r="K50" s="65" t="str">
        <f t="shared" si="4"/>
        <v/>
      </c>
      <c r="L50" s="66">
        <f t="shared" si="10"/>
        <v>0</v>
      </c>
      <c r="N50" s="67"/>
      <c r="O50" s="68"/>
      <c r="P50" s="68"/>
      <c r="Q50" s="68"/>
      <c r="R50" s="68"/>
      <c r="S50" s="68"/>
      <c r="T50" s="68"/>
      <c r="U50" s="69"/>
      <c r="V50" s="57"/>
      <c r="W50" s="48" t="e">
        <f t="shared" si="11"/>
        <v>#DIV/0!</v>
      </c>
      <c r="X50" s="49" t="e">
        <v>#N/A</v>
      </c>
      <c r="Y50" s="3">
        <f t="shared" si="7"/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 s="32"/>
      <c r="AI50" s="58"/>
      <c r="AJ50" s="59"/>
      <c r="AK50" s="60">
        <f t="shared" si="8"/>
        <v>0</v>
      </c>
      <c r="AM50" s="58"/>
      <c r="AN50" s="59"/>
      <c r="AO50" s="60">
        <f t="shared" si="9"/>
        <v>0</v>
      </c>
    </row>
    <row r="51" spans="2:41" collapsed="1" x14ac:dyDescent="0.25">
      <c r="AH51" s="32"/>
      <c r="AI51" s="58"/>
      <c r="AJ51" s="59"/>
      <c r="AK51" s="60">
        <f t="shared" si="8"/>
        <v>0</v>
      </c>
      <c r="AM51" s="58"/>
      <c r="AN51" s="59"/>
      <c r="AO51" s="60">
        <f t="shared" si="9"/>
        <v>0</v>
      </c>
    </row>
    <row r="52" spans="2:41" x14ac:dyDescent="0.25">
      <c r="AH52" s="32"/>
      <c r="AI52" s="58"/>
      <c r="AJ52" s="59"/>
      <c r="AK52" s="60">
        <f t="shared" si="8"/>
        <v>0</v>
      </c>
      <c r="AM52" s="58"/>
      <c r="AN52" s="59"/>
      <c r="AO52" s="60">
        <f t="shared" si="9"/>
        <v>0</v>
      </c>
    </row>
    <row r="53" spans="2:41" x14ac:dyDescent="0.25">
      <c r="AH53" s="32"/>
      <c r="AI53" s="58"/>
      <c r="AJ53" s="59"/>
      <c r="AK53" s="60">
        <f t="shared" si="8"/>
        <v>0</v>
      </c>
      <c r="AM53" s="58"/>
      <c r="AN53" s="59"/>
      <c r="AO53" s="60">
        <f t="shared" si="9"/>
        <v>0</v>
      </c>
    </row>
    <row r="54" spans="2:41" x14ac:dyDescent="0.25">
      <c r="AH54" s="32"/>
      <c r="AI54" s="58"/>
      <c r="AJ54" s="59"/>
      <c r="AK54" s="60">
        <f t="shared" si="8"/>
        <v>0</v>
      </c>
      <c r="AM54" s="58"/>
      <c r="AN54" s="59"/>
      <c r="AO54" s="60">
        <f t="shared" si="9"/>
        <v>0</v>
      </c>
    </row>
    <row r="55" spans="2:41" x14ac:dyDescent="0.25">
      <c r="AH55" s="32"/>
      <c r="AI55" s="58"/>
      <c r="AJ55" s="59"/>
      <c r="AK55" s="60">
        <f t="shared" si="8"/>
        <v>0</v>
      </c>
      <c r="AM55" s="58"/>
      <c r="AN55" s="59"/>
      <c r="AO55" s="60">
        <f t="shared" si="9"/>
        <v>0</v>
      </c>
    </row>
    <row r="56" spans="2:41" x14ac:dyDescent="0.25">
      <c r="AH56" s="32"/>
      <c r="AI56" s="58"/>
      <c r="AJ56" s="59"/>
      <c r="AK56" s="60">
        <f t="shared" si="8"/>
        <v>0</v>
      </c>
      <c r="AM56" s="58"/>
      <c r="AN56" s="59"/>
      <c r="AO56" s="60">
        <f t="shared" si="9"/>
        <v>0</v>
      </c>
    </row>
  </sheetData>
  <mergeCells count="6">
    <mergeCell ref="J7:L7"/>
    <mergeCell ref="N7:U7"/>
    <mergeCell ref="W8:W9"/>
    <mergeCell ref="X8:X9"/>
    <mergeCell ref="C9:E9"/>
    <mergeCell ref="Z9:AG9"/>
  </mergeCells>
  <pageMargins left="0.31496062992125984" right="0.11811023622047245" top="0.74803149606299213" bottom="0.35433070866141736" header="0.31496062992125984" footer="0.31496062992125984"/>
  <pageSetup scale="7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DAF8-098A-40EA-B349-F6138AC5C975}">
  <sheetPr>
    <pageSetUpPr fitToPage="1"/>
  </sheetPr>
  <dimension ref="A1:AO57"/>
  <sheetViews>
    <sheetView showGridLines="0" topLeftCell="A9" zoomScale="110" zoomScaleNormal="110" workbookViewId="0">
      <selection activeCell="B11" sqref="B11"/>
    </sheetView>
  </sheetViews>
  <sheetFormatPr defaultRowHeight="15" outlineLevelRow="1" outlineLevelCol="1" x14ac:dyDescent="0.25"/>
  <cols>
    <col min="1" max="1" width="13.28515625" bestFit="1" customWidth="1"/>
    <col min="2" max="2" width="19.42578125" customWidth="1"/>
    <col min="3" max="3" width="16.28515625" customWidth="1"/>
    <col min="4" max="4" width="14" hidden="1" customWidth="1"/>
    <col min="5" max="5" width="12.7109375" customWidth="1"/>
    <col min="6" max="6" width="3" customWidth="1"/>
    <col min="7" max="8" width="10" style="1" customWidth="1"/>
    <col min="9" max="9" width="3" style="1" customWidth="1"/>
    <col min="10" max="12" width="12.28515625" style="1" customWidth="1"/>
    <col min="13" max="13" width="4" customWidth="1"/>
    <col min="14" max="17" width="7.85546875" customWidth="1"/>
    <col min="18" max="21" width="7.85546875" hidden="1" customWidth="1" outlineLevel="1"/>
    <col min="22" max="22" width="9.42578125" customWidth="1" collapsed="1"/>
    <col min="23" max="24" width="7.85546875" hidden="1" customWidth="1" outlineLevel="1"/>
    <col min="25" max="25" width="9.140625" style="3" hidden="1" customWidth="1" outlineLevel="1"/>
    <col min="26" max="33" width="9.140625" hidden="1" customWidth="1" outlineLevel="1"/>
    <col min="34" max="34" width="2.85546875" customWidth="1" collapsed="1"/>
    <col min="35" max="36" width="9.140625" customWidth="1"/>
    <col min="37" max="37" width="16.42578125" customWidth="1"/>
    <col min="38" max="40" width="9.140625" customWidth="1"/>
    <col min="41" max="41" width="16.42578125" customWidth="1"/>
    <col min="42" max="44" width="9.140625" customWidth="1"/>
  </cols>
  <sheetData>
    <row r="1" spans="1:41" ht="100.5" customHeight="1" x14ac:dyDescent="0.5">
      <c r="I1" s="2" t="s">
        <v>0</v>
      </c>
    </row>
    <row r="2" spans="1:41" ht="33.75" x14ac:dyDescent="0.5">
      <c r="B2" s="4"/>
      <c r="C2" s="5"/>
      <c r="H2" s="6"/>
      <c r="I2" s="6"/>
    </row>
    <row r="3" spans="1:41" ht="21" x14ac:dyDescent="0.35">
      <c r="B3" s="7" t="s">
        <v>1</v>
      </c>
      <c r="C3" s="8">
        <v>44695</v>
      </c>
      <c r="D3" s="9"/>
      <c r="G3" s="10"/>
      <c r="H3" s="6"/>
      <c r="I3" s="6"/>
    </row>
    <row r="4" spans="1:41" ht="21" x14ac:dyDescent="0.35">
      <c r="B4" s="7" t="s">
        <v>2</v>
      </c>
      <c r="C4" s="11" t="s">
        <v>3</v>
      </c>
      <c r="D4" s="9"/>
      <c r="G4" s="10"/>
      <c r="H4" s="6"/>
      <c r="I4" s="6"/>
      <c r="AK4">
        <v>6</v>
      </c>
    </row>
    <row r="5" spans="1:41" ht="13.5" customHeight="1" thickBot="1" x14ac:dyDescent="0.3">
      <c r="G5" s="10"/>
    </row>
    <row r="6" spans="1:41" ht="13.5" customHeight="1" thickBot="1" x14ac:dyDescent="0.4">
      <c r="C6" s="5"/>
      <c r="G6" s="10"/>
      <c r="J6" s="12"/>
      <c r="K6" s="13"/>
      <c r="L6" s="14"/>
    </row>
    <row r="7" spans="1:41" s="15" customFormat="1" ht="45" customHeight="1" x14ac:dyDescent="0.25">
      <c r="C7" s="16" t="s">
        <v>4</v>
      </c>
      <c r="D7" s="16" t="s">
        <v>5</v>
      </c>
      <c r="E7" s="16" t="s">
        <v>6</v>
      </c>
      <c r="F7"/>
      <c r="G7" s="16" t="s">
        <v>7</v>
      </c>
      <c r="H7" s="16" t="s">
        <v>8</v>
      </c>
      <c r="I7" s="16"/>
      <c r="J7" s="70" t="s">
        <v>9</v>
      </c>
      <c r="K7" s="71"/>
      <c r="L7" s="72"/>
      <c r="N7" s="73" t="s">
        <v>10</v>
      </c>
      <c r="O7" s="74"/>
      <c r="P7" s="74"/>
      <c r="Q7" s="74"/>
      <c r="R7" s="74"/>
      <c r="S7" s="74"/>
      <c r="T7" s="74"/>
      <c r="U7" s="75"/>
      <c r="V7" s="17" t="s">
        <v>11</v>
      </c>
      <c r="W7"/>
      <c r="Y7" s="18"/>
      <c r="AH7" s="19"/>
    </row>
    <row r="8" spans="1:41" s="15" customFormat="1" ht="15.75" thickBot="1" x14ac:dyDescent="0.3">
      <c r="B8" s="15" t="s">
        <v>12</v>
      </c>
      <c r="C8" s="20">
        <v>1000</v>
      </c>
      <c r="D8" s="20">
        <v>500</v>
      </c>
      <c r="E8" s="20">
        <v>250</v>
      </c>
      <c r="F8"/>
      <c r="G8" s="10"/>
      <c r="J8" s="19"/>
      <c r="L8" s="21"/>
      <c r="N8" s="19"/>
      <c r="U8" s="21"/>
      <c r="V8" s="22"/>
      <c r="W8" s="76" t="s">
        <v>13</v>
      </c>
      <c r="X8" s="76" t="s">
        <v>14</v>
      </c>
      <c r="Y8" s="18"/>
      <c r="AH8" s="19"/>
      <c r="AI8" s="23" t="s">
        <v>15</v>
      </c>
      <c r="AM8" s="23" t="s">
        <v>15</v>
      </c>
    </row>
    <row r="9" spans="1:41" ht="32.25" customHeight="1" thickBot="1" x14ac:dyDescent="0.3">
      <c r="B9" s="15"/>
      <c r="C9" s="77" t="s">
        <v>16</v>
      </c>
      <c r="D9" s="77"/>
      <c r="E9" s="77"/>
      <c r="G9" s="10"/>
      <c r="J9" s="24" t="s">
        <v>17</v>
      </c>
      <c r="K9" s="25" t="s">
        <v>18</v>
      </c>
      <c r="L9" s="26" t="s">
        <v>19</v>
      </c>
      <c r="N9" s="27"/>
      <c r="O9" s="28"/>
      <c r="P9" s="28"/>
      <c r="Q9" s="28"/>
      <c r="R9" s="28"/>
      <c r="S9" s="28"/>
      <c r="T9" s="28"/>
      <c r="U9" s="29"/>
      <c r="V9" s="30"/>
      <c r="W9" s="76"/>
      <c r="X9" s="76"/>
      <c r="Y9" s="31" t="s">
        <v>20</v>
      </c>
      <c r="Z9" s="78" t="s">
        <v>21</v>
      </c>
      <c r="AA9" s="79"/>
      <c r="AB9" s="79"/>
      <c r="AC9" s="79"/>
      <c r="AD9" s="79"/>
      <c r="AE9" s="79"/>
      <c r="AF9" s="79"/>
      <c r="AG9" s="79"/>
      <c r="AH9" s="32"/>
      <c r="AI9" s="33" t="s">
        <v>22</v>
      </c>
      <c r="AJ9" s="33" t="s">
        <v>23</v>
      </c>
      <c r="AK9" s="34" t="s">
        <v>24</v>
      </c>
      <c r="AM9" s="33" t="s">
        <v>22</v>
      </c>
      <c r="AN9" s="33" t="s">
        <v>23</v>
      </c>
      <c r="AO9" s="34" t="s">
        <v>25</v>
      </c>
    </row>
    <row r="10" spans="1:41" ht="22.5" customHeight="1" x14ac:dyDescent="0.25">
      <c r="A10" t="s">
        <v>3</v>
      </c>
      <c r="B10" s="36" t="s">
        <v>90</v>
      </c>
      <c r="C10" s="37">
        <v>2.4930555555555539E-3</v>
      </c>
      <c r="D10" s="37"/>
      <c r="E10" s="37">
        <v>6.1979166666666649E-4</v>
      </c>
      <c r="F10" s="54"/>
      <c r="G10" s="38">
        <f t="shared" ref="G10:H25" si="0">W10</f>
        <v>0.91800000000000004</v>
      </c>
      <c r="H10" s="38">
        <f t="shared" si="0"/>
        <v>1.0825</v>
      </c>
      <c r="I10" s="39"/>
      <c r="J10" s="40">
        <f t="shared" ref="J10:J50" si="1">IFERROR((500/$C$8*C10+500/$D$8*D10)*G10*H10,"")</f>
        <v>1.2387182812499992E-3</v>
      </c>
      <c r="K10" s="41">
        <f t="shared" ref="K10:K50" si="2">IFERROR(500/$E$8*E10*G10*H10,"")</f>
        <v>1.2318173437499997E-3</v>
      </c>
      <c r="L10" s="55">
        <f t="shared" ref="L10:L24" si="3">SUM(J10:K10)</f>
        <v>2.4705356249999991E-3</v>
      </c>
      <c r="N10" s="43" t="s">
        <v>39</v>
      </c>
      <c r="O10" s="44" t="s">
        <v>39</v>
      </c>
      <c r="P10" s="44"/>
      <c r="Q10" s="44"/>
      <c r="R10" s="45"/>
      <c r="S10" s="45"/>
      <c r="T10" s="45"/>
      <c r="U10" s="46"/>
      <c r="V10" s="47" t="s">
        <v>91</v>
      </c>
      <c r="W10" s="48">
        <f t="shared" ref="W10:W24" si="4">SUM(Z10:AG10)/Y10</f>
        <v>0.91800000000000004</v>
      </c>
      <c r="X10" s="49">
        <v>1.0825</v>
      </c>
      <c r="Y10" s="3">
        <f t="shared" ref="Y10:Y50" si="5">COUNTA(N10:U10)</f>
        <v>2</v>
      </c>
      <c r="Z10">
        <v>0.91800000000000004</v>
      </c>
      <c r="AA10">
        <v>0.91800000000000004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 s="32"/>
      <c r="AI10" s="50">
        <v>3.2887731481481483E-2</v>
      </c>
      <c r="AJ10" s="51">
        <v>3.5380787037037037E-2</v>
      </c>
      <c r="AK10" s="52">
        <f t="shared" ref="AK10:AK56" si="6">AJ10-AI10</f>
        <v>2.4930555555555539E-3</v>
      </c>
      <c r="AM10" s="50">
        <v>2.8193287037037041E-3</v>
      </c>
      <c r="AN10" s="51">
        <v>3.4391203703703706E-3</v>
      </c>
      <c r="AO10" s="52">
        <f t="shared" ref="AO10:AO56" si="7">AN10-AM10</f>
        <v>6.1979166666666649E-4</v>
      </c>
    </row>
    <row r="11" spans="1:41" x14ac:dyDescent="0.25">
      <c r="A11" t="s">
        <v>3</v>
      </c>
      <c r="B11" s="36" t="s">
        <v>92</v>
      </c>
      <c r="C11" s="37">
        <v>2.9930555555555544E-3</v>
      </c>
      <c r="D11" s="37"/>
      <c r="E11" s="37">
        <v>7.2395833333333329E-4</v>
      </c>
      <c r="G11" s="38">
        <f t="shared" si="0"/>
        <v>0.86099999999999999</v>
      </c>
      <c r="H11" s="38">
        <f t="shared" si="0"/>
        <v>1</v>
      </c>
      <c r="I11" s="39"/>
      <c r="J11" s="40">
        <f t="shared" si="1"/>
        <v>1.2885104166666661E-3</v>
      </c>
      <c r="K11" s="41">
        <f t="shared" si="2"/>
        <v>1.2466562499999999E-3</v>
      </c>
      <c r="L11" s="55">
        <f t="shared" si="3"/>
        <v>2.535166666666666E-3</v>
      </c>
      <c r="N11" s="43" t="s">
        <v>42</v>
      </c>
      <c r="O11" s="44"/>
      <c r="P11" s="44"/>
      <c r="Q11" s="44"/>
      <c r="R11" s="44"/>
      <c r="S11" s="44"/>
      <c r="T11" s="44"/>
      <c r="U11" s="56"/>
      <c r="V11" s="57" t="s">
        <v>29</v>
      </c>
      <c r="W11" s="48">
        <f t="shared" si="4"/>
        <v>0.86099999999999999</v>
      </c>
      <c r="X11" s="49">
        <v>1</v>
      </c>
      <c r="Y11" s="3">
        <f t="shared" si="5"/>
        <v>1</v>
      </c>
      <c r="Z11">
        <v>0.86099999999999999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 s="32"/>
      <c r="AI11" s="58">
        <v>3.1660879629629629E-2</v>
      </c>
      <c r="AJ11" s="59">
        <v>3.4653935185185183E-2</v>
      </c>
      <c r="AK11" s="60">
        <f t="shared" si="6"/>
        <v>2.9930555555555544E-3</v>
      </c>
      <c r="AM11" s="58">
        <v>5.7326388888888889E-4</v>
      </c>
      <c r="AN11" s="59">
        <v>1.2972222222222222E-3</v>
      </c>
      <c r="AO11" s="60">
        <f t="shared" si="7"/>
        <v>7.2395833333333329E-4</v>
      </c>
    </row>
    <row r="12" spans="1:41" x14ac:dyDescent="0.25">
      <c r="A12" t="s">
        <v>30</v>
      </c>
      <c r="B12" s="53" t="s">
        <v>93</v>
      </c>
      <c r="C12" s="37">
        <v>3.201273148148151E-3</v>
      </c>
      <c r="D12" s="37"/>
      <c r="E12" s="37">
        <v>8.0787037037037069E-4</v>
      </c>
      <c r="G12" s="38">
        <f t="shared" si="0"/>
        <v>0.79</v>
      </c>
      <c r="H12" s="38">
        <f t="shared" si="0"/>
        <v>1</v>
      </c>
      <c r="I12" s="39"/>
      <c r="J12" s="40">
        <f t="shared" si="1"/>
        <v>1.2645028935185196E-3</v>
      </c>
      <c r="K12" s="41">
        <f t="shared" si="2"/>
        <v>1.2764351851851858E-3</v>
      </c>
      <c r="L12" s="55">
        <f t="shared" si="3"/>
        <v>2.5409380787037054E-3</v>
      </c>
      <c r="N12" s="43" t="s">
        <v>32</v>
      </c>
      <c r="O12" s="44"/>
      <c r="P12" s="44"/>
      <c r="Q12" s="44"/>
      <c r="R12" s="44"/>
      <c r="S12" s="44"/>
      <c r="T12" s="44"/>
      <c r="U12" s="56"/>
      <c r="V12" s="57" t="s">
        <v>29</v>
      </c>
      <c r="W12" s="48">
        <f t="shared" si="4"/>
        <v>0.79</v>
      </c>
      <c r="X12" s="49">
        <v>1</v>
      </c>
      <c r="Y12" s="3">
        <f t="shared" si="5"/>
        <v>1</v>
      </c>
      <c r="Z12">
        <v>0.79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 s="32"/>
      <c r="AI12" s="58">
        <v>3.2191782407407409E-2</v>
      </c>
      <c r="AJ12" s="59">
        <v>3.539305555555556E-2</v>
      </c>
      <c r="AK12" s="60">
        <f t="shared" si="6"/>
        <v>3.201273148148151E-3</v>
      </c>
      <c r="AM12" s="58">
        <v>2.3321759259259259E-3</v>
      </c>
      <c r="AN12" s="59">
        <v>3.1400462962962966E-3</v>
      </c>
      <c r="AO12" s="60">
        <f t="shared" si="7"/>
        <v>8.0787037037037069E-4</v>
      </c>
    </row>
    <row r="13" spans="1:41" x14ac:dyDescent="0.25">
      <c r="A13" t="s">
        <v>33</v>
      </c>
      <c r="B13" s="53" t="s">
        <v>94</v>
      </c>
      <c r="C13" s="37">
        <v>2.5278935185185161E-3</v>
      </c>
      <c r="D13" s="37"/>
      <c r="E13" s="37">
        <v>6.3587962962962903E-4</v>
      </c>
      <c r="G13" s="38">
        <f t="shared" si="0"/>
        <v>0.92849999999999999</v>
      </c>
      <c r="H13" s="38">
        <f t="shared" si="0"/>
        <v>1.0825</v>
      </c>
      <c r="I13" s="39"/>
      <c r="J13" s="40">
        <f t="shared" si="1"/>
        <v>1.2703944676649293E-3</v>
      </c>
      <c r="K13" s="41">
        <f t="shared" si="2"/>
        <v>1.2782468211805544E-3</v>
      </c>
      <c r="L13" s="55">
        <f t="shared" si="3"/>
        <v>2.5486412888454839E-3</v>
      </c>
      <c r="N13" s="43" t="s">
        <v>95</v>
      </c>
      <c r="O13" s="44" t="s">
        <v>49</v>
      </c>
      <c r="P13" s="44"/>
      <c r="Q13" s="44"/>
      <c r="R13" s="44"/>
      <c r="S13" s="44"/>
      <c r="T13" s="44"/>
      <c r="U13" s="56"/>
      <c r="V13" s="57" t="s">
        <v>91</v>
      </c>
      <c r="W13" s="48">
        <f t="shared" si="4"/>
        <v>0.92849999999999999</v>
      </c>
      <c r="X13" s="49">
        <v>1.0825</v>
      </c>
      <c r="Y13" s="3">
        <f t="shared" si="5"/>
        <v>2</v>
      </c>
      <c r="Z13">
        <v>0.9</v>
      </c>
      <c r="AA13">
        <v>0.95699999999999996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 s="32"/>
      <c r="AI13" s="58">
        <v>3.2638888888888891E-2</v>
      </c>
      <c r="AJ13" s="59">
        <v>3.5166782407407407E-2</v>
      </c>
      <c r="AK13" s="60">
        <f t="shared" si="6"/>
        <v>2.5278935185185161E-3</v>
      </c>
      <c r="AM13" s="58">
        <v>2.8193287037037041E-3</v>
      </c>
      <c r="AN13" s="59">
        <v>3.4552083333333331E-3</v>
      </c>
      <c r="AO13" s="60">
        <f t="shared" si="7"/>
        <v>6.3587962962962903E-4</v>
      </c>
    </row>
    <row r="14" spans="1:41" x14ac:dyDescent="0.25">
      <c r="A14" t="s">
        <v>3</v>
      </c>
      <c r="B14" s="53" t="s">
        <v>96</v>
      </c>
      <c r="C14" s="37">
        <v>2.7303240740740795E-3</v>
      </c>
      <c r="D14" s="37"/>
      <c r="E14" s="37">
        <v>6.6666666666666654E-4</v>
      </c>
      <c r="G14" s="38">
        <f t="shared" si="0"/>
        <v>0.96799999999999997</v>
      </c>
      <c r="H14" s="38">
        <f t="shared" si="0"/>
        <v>1</v>
      </c>
      <c r="I14" s="39"/>
      <c r="J14" s="40">
        <f t="shared" si="1"/>
        <v>1.3214768518518545E-3</v>
      </c>
      <c r="K14" s="41">
        <f t="shared" si="2"/>
        <v>1.2906666666666663E-3</v>
      </c>
      <c r="L14" s="55">
        <f t="shared" si="3"/>
        <v>2.6121435185185206E-3</v>
      </c>
      <c r="N14" s="43" t="s">
        <v>35</v>
      </c>
      <c r="O14" s="44"/>
      <c r="P14" s="44"/>
      <c r="Q14" s="44"/>
      <c r="R14" s="44"/>
      <c r="S14" s="44"/>
      <c r="T14" s="44"/>
      <c r="U14" s="56"/>
      <c r="V14" s="57" t="s">
        <v>29</v>
      </c>
      <c r="W14" s="48">
        <f t="shared" si="4"/>
        <v>0.96799999999999997</v>
      </c>
      <c r="X14" s="49">
        <v>1</v>
      </c>
      <c r="Y14" s="3">
        <f t="shared" si="5"/>
        <v>1</v>
      </c>
      <c r="Z14">
        <v>0.96799999999999997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 s="32"/>
      <c r="AI14" s="58">
        <v>3.1071412037037033E-2</v>
      </c>
      <c r="AJ14" s="59">
        <v>3.3801736111111112E-2</v>
      </c>
      <c r="AK14" s="60">
        <f t="shared" si="6"/>
        <v>2.7303240740740795E-3</v>
      </c>
      <c r="AM14" s="58">
        <v>1.1924768518518519E-3</v>
      </c>
      <c r="AN14" s="59">
        <v>1.8591435185185184E-3</v>
      </c>
      <c r="AO14" s="60">
        <f t="shared" si="7"/>
        <v>6.6666666666666654E-4</v>
      </c>
    </row>
    <row r="15" spans="1:41" x14ac:dyDescent="0.25">
      <c r="A15" t="s">
        <v>3</v>
      </c>
      <c r="B15" s="53" t="s">
        <v>48</v>
      </c>
      <c r="C15" s="37">
        <v>2.7003472222222255E-3</v>
      </c>
      <c r="D15" s="37"/>
      <c r="E15" s="37">
        <v>6.8067129629629619E-4</v>
      </c>
      <c r="G15" s="38">
        <f t="shared" si="0"/>
        <v>0.96799999999999997</v>
      </c>
      <c r="H15" s="38">
        <f t="shared" si="0"/>
        <v>1</v>
      </c>
      <c r="I15" s="39"/>
      <c r="J15" s="40">
        <f t="shared" si="1"/>
        <v>1.306968055555557E-3</v>
      </c>
      <c r="K15" s="41">
        <f t="shared" si="2"/>
        <v>1.3177796296296293E-3</v>
      </c>
      <c r="L15" s="55">
        <f t="shared" si="3"/>
        <v>2.6247476851851866E-3</v>
      </c>
      <c r="N15" s="43" t="s">
        <v>35</v>
      </c>
      <c r="O15" s="44"/>
      <c r="P15" s="44"/>
      <c r="Q15" s="44"/>
      <c r="R15" s="44"/>
      <c r="S15" s="44"/>
      <c r="T15" s="44"/>
      <c r="U15" s="56"/>
      <c r="V15" s="57" t="s">
        <v>29</v>
      </c>
      <c r="W15" s="48">
        <f t="shared" si="4"/>
        <v>0.96799999999999997</v>
      </c>
      <c r="X15" s="49">
        <v>1</v>
      </c>
      <c r="Y15" s="3">
        <f t="shared" si="5"/>
        <v>1</v>
      </c>
      <c r="Z15">
        <v>0.96799999999999997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 s="32"/>
      <c r="AI15" s="58">
        <v>3.1256712962962965E-2</v>
      </c>
      <c r="AJ15" s="59">
        <v>3.3957060185185191E-2</v>
      </c>
      <c r="AK15" s="60">
        <f t="shared" si="6"/>
        <v>2.7003472222222255E-3</v>
      </c>
      <c r="AM15" s="58">
        <v>1.1924768518518519E-3</v>
      </c>
      <c r="AN15" s="59">
        <v>1.8731481481481481E-3</v>
      </c>
      <c r="AO15" s="60">
        <f t="shared" si="7"/>
        <v>6.8067129629629619E-4</v>
      </c>
    </row>
    <row r="16" spans="1:41" x14ac:dyDescent="0.25">
      <c r="A16" t="s">
        <v>3</v>
      </c>
      <c r="B16" s="53" t="s">
        <v>97</v>
      </c>
      <c r="C16" s="37">
        <v>2.7283564814814809E-3</v>
      </c>
      <c r="D16" s="62"/>
      <c r="E16" s="62">
        <v>7.2129629629629649E-4</v>
      </c>
      <c r="G16" s="38">
        <f t="shared" si="0"/>
        <v>0.95699999999999996</v>
      </c>
      <c r="H16" s="38">
        <f t="shared" si="0"/>
        <v>1</v>
      </c>
      <c r="I16" s="39"/>
      <c r="J16" s="40">
        <f t="shared" si="1"/>
        <v>1.3055185763888885E-3</v>
      </c>
      <c r="K16" s="41">
        <f t="shared" si="2"/>
        <v>1.3805611111111114E-3</v>
      </c>
      <c r="L16" s="55">
        <f t="shared" si="3"/>
        <v>2.6860796874999997E-3</v>
      </c>
      <c r="N16" s="43" t="s">
        <v>49</v>
      </c>
      <c r="O16" s="44"/>
      <c r="P16" s="44"/>
      <c r="Q16" s="44"/>
      <c r="R16" s="44"/>
      <c r="S16" s="44"/>
      <c r="T16" s="44"/>
      <c r="U16" s="56"/>
      <c r="V16" s="57" t="s">
        <v>29</v>
      </c>
      <c r="W16" s="48">
        <f t="shared" si="4"/>
        <v>0.95699999999999996</v>
      </c>
      <c r="X16" s="49">
        <v>1</v>
      </c>
      <c r="Y16" s="3">
        <f t="shared" si="5"/>
        <v>1</v>
      </c>
      <c r="Z16">
        <v>0.95699999999999996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 s="32"/>
      <c r="AI16" s="58">
        <v>3.1444097222222224E-2</v>
      </c>
      <c r="AJ16" s="59">
        <v>3.4172453703703705E-2</v>
      </c>
      <c r="AK16" s="60">
        <f t="shared" si="6"/>
        <v>2.7283564814814809E-3</v>
      </c>
      <c r="AM16" s="58">
        <v>1.6627314814814814E-3</v>
      </c>
      <c r="AN16" s="59">
        <v>2.3840277777777779E-3</v>
      </c>
      <c r="AO16" s="60">
        <f t="shared" si="7"/>
        <v>7.2129629629629649E-4</v>
      </c>
    </row>
    <row r="17" spans="1:41" x14ac:dyDescent="0.25">
      <c r="A17" t="s">
        <v>30</v>
      </c>
      <c r="B17" s="53" t="s">
        <v>98</v>
      </c>
      <c r="C17" s="37">
        <v>2.8846064814814845E-3</v>
      </c>
      <c r="D17" s="37"/>
      <c r="E17" s="37">
        <v>7.430555555555554E-4</v>
      </c>
      <c r="G17" s="38">
        <f t="shared" si="0"/>
        <v>0.85199999999999998</v>
      </c>
      <c r="H17" s="38">
        <f t="shared" si="0"/>
        <v>1.0825</v>
      </c>
      <c r="I17" s="39"/>
      <c r="J17" s="40">
        <f t="shared" si="1"/>
        <v>1.3302218559027791E-3</v>
      </c>
      <c r="K17" s="41">
        <f t="shared" si="2"/>
        <v>1.3706254166666663E-3</v>
      </c>
      <c r="L17" s="55">
        <f t="shared" si="3"/>
        <v>2.7008472725694455E-3</v>
      </c>
      <c r="N17" s="43" t="s">
        <v>68</v>
      </c>
      <c r="O17" s="44" t="s">
        <v>46</v>
      </c>
      <c r="P17" s="44"/>
      <c r="Q17" s="44"/>
      <c r="R17" s="44"/>
      <c r="S17" s="44"/>
      <c r="T17" s="44"/>
      <c r="U17" s="56"/>
      <c r="V17" s="57" t="s">
        <v>91</v>
      </c>
      <c r="W17" s="48">
        <f t="shared" si="4"/>
        <v>0.85199999999999998</v>
      </c>
      <c r="X17" s="49">
        <v>1.0825</v>
      </c>
      <c r="Y17" s="3">
        <f t="shared" si="5"/>
        <v>2</v>
      </c>
      <c r="Z17">
        <v>0.84</v>
      </c>
      <c r="AA17">
        <v>0.86399999999999999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 s="32"/>
      <c r="AI17" s="58">
        <v>3.3139699074074075E-2</v>
      </c>
      <c r="AJ17" s="59">
        <v>3.6024305555555559E-2</v>
      </c>
      <c r="AK17" s="60">
        <f t="shared" si="6"/>
        <v>2.8846064814814845E-3</v>
      </c>
      <c r="AM17" s="58">
        <v>3.6071759259259264E-3</v>
      </c>
      <c r="AN17" s="59">
        <v>4.3502314814814818E-3</v>
      </c>
      <c r="AO17" s="60">
        <f t="shared" si="7"/>
        <v>7.430555555555554E-4</v>
      </c>
    </row>
    <row r="18" spans="1:41" x14ac:dyDescent="0.25">
      <c r="A18" t="s">
        <v>99</v>
      </c>
      <c r="B18" s="53" t="s">
        <v>100</v>
      </c>
      <c r="C18" s="37">
        <v>2.9172453703703652E-3</v>
      </c>
      <c r="D18" s="37"/>
      <c r="E18" s="37">
        <v>7.1689814814814815E-4</v>
      </c>
      <c r="G18" s="38">
        <f t="shared" si="0"/>
        <v>0.94499999999999995</v>
      </c>
      <c r="H18" s="38">
        <f t="shared" si="0"/>
        <v>1</v>
      </c>
      <c r="I18" s="39"/>
      <c r="J18" s="40">
        <f t="shared" si="1"/>
        <v>1.3783984374999975E-3</v>
      </c>
      <c r="K18" s="41">
        <f t="shared" si="2"/>
        <v>1.3549375E-3</v>
      </c>
      <c r="L18" s="55">
        <f t="shared" si="3"/>
        <v>2.7333359374999977E-3</v>
      </c>
      <c r="N18" s="43" t="s">
        <v>101</v>
      </c>
      <c r="O18" s="44"/>
      <c r="P18" s="44"/>
      <c r="Q18" s="44"/>
      <c r="R18" s="44"/>
      <c r="S18" s="44"/>
      <c r="T18" s="44"/>
      <c r="U18" s="56"/>
      <c r="V18" s="57" t="s">
        <v>29</v>
      </c>
      <c r="W18" s="48">
        <f t="shared" si="4"/>
        <v>0.94499999999999995</v>
      </c>
      <c r="X18" s="49">
        <v>1</v>
      </c>
      <c r="Y18" s="3">
        <f t="shared" si="5"/>
        <v>1</v>
      </c>
      <c r="Z18">
        <v>0.94499999999999995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 s="32"/>
      <c r="AI18" s="58">
        <v>3.1804745370370376E-2</v>
      </c>
      <c r="AJ18" s="59">
        <v>3.4721990740740741E-2</v>
      </c>
      <c r="AK18" s="60">
        <f t="shared" si="6"/>
        <v>2.9172453703703652E-3</v>
      </c>
      <c r="AM18" s="58">
        <v>1.6627314814814814E-3</v>
      </c>
      <c r="AN18" s="59">
        <v>2.3796296296296295E-3</v>
      </c>
      <c r="AO18" s="60">
        <f t="shared" si="7"/>
        <v>7.1689814814814815E-4</v>
      </c>
    </row>
    <row r="19" spans="1:41" x14ac:dyDescent="0.25">
      <c r="A19" t="s">
        <v>33</v>
      </c>
      <c r="B19" s="53" t="s">
        <v>102</v>
      </c>
      <c r="C19" s="37">
        <v>2.854513888888896E-3</v>
      </c>
      <c r="D19" s="37"/>
      <c r="E19" s="37">
        <v>7.0081018518518506E-4</v>
      </c>
      <c r="G19" s="38">
        <f t="shared" si="0"/>
        <v>0.96799999999999997</v>
      </c>
      <c r="H19" s="38">
        <f t="shared" si="0"/>
        <v>1</v>
      </c>
      <c r="I19" s="39"/>
      <c r="J19" s="40">
        <f t="shared" si="1"/>
        <v>1.3815847222222255E-3</v>
      </c>
      <c r="K19" s="41">
        <f t="shared" si="2"/>
        <v>1.3567685185185182E-3</v>
      </c>
      <c r="L19" s="55">
        <f t="shared" si="3"/>
        <v>2.738353240740744E-3</v>
      </c>
      <c r="N19" s="43" t="s">
        <v>35</v>
      </c>
      <c r="O19" s="44"/>
      <c r="P19" s="44"/>
      <c r="Q19" s="44"/>
      <c r="R19" s="44"/>
      <c r="S19" s="44"/>
      <c r="T19" s="44"/>
      <c r="U19" s="56"/>
      <c r="V19" s="57" t="s">
        <v>29</v>
      </c>
      <c r="W19" s="48">
        <f t="shared" si="4"/>
        <v>0.96799999999999997</v>
      </c>
      <c r="X19" s="49">
        <v>1</v>
      </c>
      <c r="Y19" s="3">
        <f t="shared" si="5"/>
        <v>1</v>
      </c>
      <c r="Z19">
        <v>0.96799999999999997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 s="32"/>
      <c r="AI19" s="58">
        <v>3.1957754629629624E-2</v>
      </c>
      <c r="AJ19" s="59">
        <v>3.481226851851852E-2</v>
      </c>
      <c r="AK19" s="60">
        <f t="shared" si="6"/>
        <v>2.854513888888896E-3</v>
      </c>
      <c r="AM19" s="58">
        <v>5.7326388888888889E-4</v>
      </c>
      <c r="AN19" s="59">
        <v>1.274074074074074E-3</v>
      </c>
      <c r="AO19" s="60">
        <f t="shared" si="7"/>
        <v>7.0081018518518506E-4</v>
      </c>
    </row>
    <row r="20" spans="1:41" x14ac:dyDescent="0.25">
      <c r="A20" t="s">
        <v>3</v>
      </c>
      <c r="B20" s="53" t="s">
        <v>103</v>
      </c>
      <c r="C20" s="37">
        <v>3.1344907407407363E-3</v>
      </c>
      <c r="D20" s="37"/>
      <c r="E20" s="37">
        <v>8.2673611111111099E-4</v>
      </c>
      <c r="G20" s="38">
        <f t="shared" si="0"/>
        <v>0.82000000000000006</v>
      </c>
      <c r="H20" s="38">
        <f t="shared" si="0"/>
        <v>1.0825</v>
      </c>
      <c r="I20" s="39"/>
      <c r="J20" s="40">
        <f t="shared" si="1"/>
        <v>1.3911653530092574E-3</v>
      </c>
      <c r="K20" s="41">
        <f t="shared" si="2"/>
        <v>1.4677046180555553E-3</v>
      </c>
      <c r="L20" s="55">
        <f t="shared" si="3"/>
        <v>2.8588699710648128E-3</v>
      </c>
      <c r="N20" s="43" t="s">
        <v>37</v>
      </c>
      <c r="O20" s="44" t="s">
        <v>75</v>
      </c>
      <c r="P20" s="44"/>
      <c r="Q20" s="44"/>
      <c r="R20" s="44"/>
      <c r="S20" s="44"/>
      <c r="T20" s="44"/>
      <c r="U20" s="56"/>
      <c r="V20" s="57" t="s">
        <v>91</v>
      </c>
      <c r="W20" s="48">
        <f t="shared" si="4"/>
        <v>0.82000000000000006</v>
      </c>
      <c r="X20" s="49">
        <v>1.0825</v>
      </c>
      <c r="Y20" s="3">
        <f t="shared" si="5"/>
        <v>2</v>
      </c>
      <c r="Z20">
        <v>0.81</v>
      </c>
      <c r="AA20">
        <v>0.83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 s="32"/>
      <c r="AI20" s="58">
        <v>3.2452199074074074E-2</v>
      </c>
      <c r="AJ20" s="59">
        <v>3.5586689814814811E-2</v>
      </c>
      <c r="AK20" s="60">
        <f t="shared" si="6"/>
        <v>3.1344907407407363E-3</v>
      </c>
      <c r="AM20" s="58">
        <v>2.3321759259259259E-3</v>
      </c>
      <c r="AN20" s="59">
        <v>3.1589120370370369E-3</v>
      </c>
      <c r="AO20" s="60">
        <f t="shared" si="7"/>
        <v>8.2673611111111099E-4</v>
      </c>
    </row>
    <row r="21" spans="1:41" x14ac:dyDescent="0.25">
      <c r="A21" t="s">
        <v>3</v>
      </c>
      <c r="B21" s="53" t="s">
        <v>104</v>
      </c>
      <c r="C21" s="37">
        <v>2.7190972222222304E-3</v>
      </c>
      <c r="D21" s="37"/>
      <c r="E21" s="37">
        <v>6.8738425925925911E-4</v>
      </c>
      <c r="G21" s="38">
        <f t="shared" si="0"/>
        <v>0.93724999999999992</v>
      </c>
      <c r="H21" s="38">
        <f t="shared" si="0"/>
        <v>1.1200000000000001</v>
      </c>
      <c r="I21" s="39"/>
      <c r="J21" s="40">
        <f t="shared" si="1"/>
        <v>1.4271453680555599E-3</v>
      </c>
      <c r="K21" s="41">
        <f t="shared" si="2"/>
        <v>1.443122009259259E-3</v>
      </c>
      <c r="L21" s="63">
        <f t="shared" si="3"/>
        <v>2.8702673773148188E-3</v>
      </c>
      <c r="N21" s="43" t="s">
        <v>101</v>
      </c>
      <c r="O21" s="45" t="s">
        <v>59</v>
      </c>
      <c r="P21" s="45" t="s">
        <v>35</v>
      </c>
      <c r="Q21" s="45" t="s">
        <v>101</v>
      </c>
      <c r="R21" s="45"/>
      <c r="S21" s="45"/>
      <c r="T21" s="45"/>
      <c r="U21" s="46"/>
      <c r="V21" s="57" t="s">
        <v>105</v>
      </c>
      <c r="W21" s="48">
        <f t="shared" si="4"/>
        <v>0.93724999999999992</v>
      </c>
      <c r="X21" s="49">
        <v>1.1200000000000001</v>
      </c>
      <c r="Y21" s="3">
        <f t="shared" si="5"/>
        <v>4</v>
      </c>
      <c r="Z21">
        <v>0.94499999999999995</v>
      </c>
      <c r="AA21">
        <v>0.89100000000000001</v>
      </c>
      <c r="AB21">
        <v>0.96799999999999997</v>
      </c>
      <c r="AC21">
        <v>0.94499999999999995</v>
      </c>
      <c r="AD21">
        <v>0</v>
      </c>
      <c r="AE21">
        <v>0</v>
      </c>
      <c r="AF21">
        <v>0</v>
      </c>
      <c r="AG21">
        <v>0</v>
      </c>
      <c r="AH21" s="32"/>
      <c r="AI21" s="58">
        <v>3.4256712962962961E-2</v>
      </c>
      <c r="AJ21" s="59">
        <v>3.6975810185185191E-2</v>
      </c>
      <c r="AK21" s="60">
        <f t="shared" si="6"/>
        <v>2.7190972222222304E-3</v>
      </c>
      <c r="AM21" s="58">
        <v>5.146990740740741E-3</v>
      </c>
      <c r="AN21" s="59">
        <v>5.8343750000000002E-3</v>
      </c>
      <c r="AO21" s="60">
        <f t="shared" si="7"/>
        <v>6.8738425925925911E-4</v>
      </c>
    </row>
    <row r="22" spans="1:41" x14ac:dyDescent="0.25">
      <c r="A22" t="s">
        <v>99</v>
      </c>
      <c r="B22" s="53" t="s">
        <v>106</v>
      </c>
      <c r="C22" s="37">
        <v>3.2657407407407357E-3</v>
      </c>
      <c r="D22" s="37"/>
      <c r="E22" s="37">
        <v>8.1979166666666745E-4</v>
      </c>
      <c r="G22" s="38">
        <f t="shared" si="0"/>
        <v>0.87749999999999995</v>
      </c>
      <c r="H22" s="38">
        <f t="shared" si="0"/>
        <v>1.01776</v>
      </c>
      <c r="I22" s="39"/>
      <c r="J22" s="40">
        <f t="shared" si="1"/>
        <v>1.4582910549999976E-3</v>
      </c>
      <c r="K22" s="41">
        <f t="shared" si="2"/>
        <v>1.4642862975000012E-3</v>
      </c>
      <c r="L22" s="55">
        <f t="shared" si="3"/>
        <v>2.9225773524999988E-3</v>
      </c>
      <c r="N22" s="43" t="s">
        <v>59</v>
      </c>
      <c r="O22" s="44" t="s">
        <v>46</v>
      </c>
      <c r="P22" s="44"/>
      <c r="Q22" s="44"/>
      <c r="R22" s="44"/>
      <c r="S22" s="44"/>
      <c r="T22" s="44"/>
      <c r="U22" s="56"/>
      <c r="V22" s="57" t="s">
        <v>107</v>
      </c>
      <c r="W22" s="48">
        <f t="shared" si="4"/>
        <v>0.87749999999999995</v>
      </c>
      <c r="X22" s="49">
        <v>1.01776</v>
      </c>
      <c r="Y22" s="3">
        <f t="shared" si="5"/>
        <v>2</v>
      </c>
      <c r="Z22">
        <v>0.89100000000000001</v>
      </c>
      <c r="AA22">
        <v>0.86399999999999999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 s="32"/>
      <c r="AI22" s="58">
        <v>3.3577430555555558E-2</v>
      </c>
      <c r="AJ22" s="59">
        <v>3.6843171296296294E-2</v>
      </c>
      <c r="AK22" s="60">
        <f t="shared" si="6"/>
        <v>3.2657407407407357E-3</v>
      </c>
      <c r="AM22" s="58">
        <v>4.2422453703703702E-3</v>
      </c>
      <c r="AN22" s="59">
        <v>5.0620370370370376E-3</v>
      </c>
      <c r="AO22" s="60">
        <f t="shared" si="7"/>
        <v>8.1979166666666745E-4</v>
      </c>
    </row>
    <row r="23" spans="1:41" x14ac:dyDescent="0.25">
      <c r="A23" t="s">
        <v>3</v>
      </c>
      <c r="B23" s="53" t="s">
        <v>108</v>
      </c>
      <c r="C23" s="37">
        <v>2.9731481481481484E-3</v>
      </c>
      <c r="D23" s="37"/>
      <c r="E23" s="37">
        <v>7.6550925925925918E-4</v>
      </c>
      <c r="G23" s="38">
        <f t="shared" si="0"/>
        <v>0.89100000000000001</v>
      </c>
      <c r="H23" s="38">
        <f t="shared" si="0"/>
        <v>1.1200000000000001</v>
      </c>
      <c r="I23" s="39"/>
      <c r="J23" s="40">
        <f t="shared" si="1"/>
        <v>1.4834820000000004E-3</v>
      </c>
      <c r="K23" s="41">
        <f t="shared" si="2"/>
        <v>1.5278339999999998E-3</v>
      </c>
      <c r="L23" s="55">
        <f t="shared" si="3"/>
        <v>3.011316E-3</v>
      </c>
      <c r="N23" s="43" t="s">
        <v>46</v>
      </c>
      <c r="O23" s="44" t="s">
        <v>39</v>
      </c>
      <c r="P23" s="44" t="s">
        <v>59</v>
      </c>
      <c r="Q23" s="44" t="s">
        <v>59</v>
      </c>
      <c r="R23" s="44"/>
      <c r="S23" s="44"/>
      <c r="T23" s="44"/>
      <c r="U23" s="56"/>
      <c r="V23" s="57" t="s">
        <v>105</v>
      </c>
      <c r="W23" s="48">
        <f t="shared" si="4"/>
        <v>0.89100000000000001</v>
      </c>
      <c r="X23" s="49">
        <v>1.1200000000000001</v>
      </c>
      <c r="Y23" s="3">
        <f t="shared" si="5"/>
        <v>4</v>
      </c>
      <c r="Z23">
        <v>0.86399999999999999</v>
      </c>
      <c r="AA23">
        <v>0.91800000000000004</v>
      </c>
      <c r="AB23">
        <v>0.89100000000000001</v>
      </c>
      <c r="AC23">
        <v>0.89100000000000001</v>
      </c>
      <c r="AD23">
        <v>0</v>
      </c>
      <c r="AE23">
        <v>0</v>
      </c>
      <c r="AF23">
        <v>0</v>
      </c>
      <c r="AG23">
        <v>0</v>
      </c>
      <c r="AH23" s="32"/>
      <c r="AI23" s="58">
        <v>3.3937268518518519E-2</v>
      </c>
      <c r="AJ23" s="59">
        <v>3.6910416666666668E-2</v>
      </c>
      <c r="AK23" s="60">
        <f t="shared" si="6"/>
        <v>2.9731481481481484E-3</v>
      </c>
      <c r="AM23" s="58">
        <v>5.146990740740741E-3</v>
      </c>
      <c r="AN23" s="59">
        <v>5.9125000000000002E-3</v>
      </c>
      <c r="AO23" s="60">
        <f t="shared" si="7"/>
        <v>7.6550925925925918E-4</v>
      </c>
    </row>
    <row r="24" spans="1:41" x14ac:dyDescent="0.25">
      <c r="A24" t="s">
        <v>109</v>
      </c>
      <c r="B24" s="53" t="s">
        <v>110</v>
      </c>
      <c r="C24" s="37">
        <v>4.0979166666666664E-3</v>
      </c>
      <c r="D24" s="37"/>
      <c r="E24" s="37">
        <v>7.9282407407407426E-4</v>
      </c>
      <c r="G24" s="38">
        <f t="shared" si="0"/>
        <v>0.90450000000000008</v>
      </c>
      <c r="H24" s="38">
        <f t="shared" si="0"/>
        <v>1.01776</v>
      </c>
      <c r="I24" s="39"/>
      <c r="J24" s="40">
        <f t="shared" si="1"/>
        <v>1.8861971152499999E-3</v>
      </c>
      <c r="K24" s="41">
        <f t="shared" si="2"/>
        <v>1.4596904750000003E-3</v>
      </c>
      <c r="L24" s="55">
        <f t="shared" si="3"/>
        <v>3.3458875902500004E-3</v>
      </c>
      <c r="N24" s="43" t="s">
        <v>59</v>
      </c>
      <c r="O24" s="44" t="s">
        <v>39</v>
      </c>
      <c r="P24" s="44"/>
      <c r="Q24" s="44"/>
      <c r="R24" s="44"/>
      <c r="S24" s="44"/>
      <c r="T24" s="44"/>
      <c r="U24" s="56"/>
      <c r="V24" s="57" t="s">
        <v>107</v>
      </c>
      <c r="W24" s="48">
        <f t="shared" si="4"/>
        <v>0.90450000000000008</v>
      </c>
      <c r="X24" s="49">
        <v>1.01776</v>
      </c>
      <c r="Y24" s="3">
        <f t="shared" si="5"/>
        <v>2</v>
      </c>
      <c r="Z24">
        <v>0.89100000000000001</v>
      </c>
      <c r="AA24">
        <v>0.91800000000000004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 s="32"/>
      <c r="AI24" s="58">
        <v>3.3343055555555556E-2</v>
      </c>
      <c r="AJ24" s="59">
        <v>3.7440972222222223E-2</v>
      </c>
      <c r="AK24" s="60">
        <f t="shared" si="6"/>
        <v>4.0979166666666664E-3</v>
      </c>
      <c r="AM24" s="58">
        <v>4.2422453703703702E-3</v>
      </c>
      <c r="AN24" s="59">
        <v>5.0350694444444444E-3</v>
      </c>
      <c r="AO24" s="60">
        <f t="shared" si="7"/>
        <v>7.9282407407407426E-4</v>
      </c>
    </row>
    <row r="25" spans="1:41" hidden="1" outlineLevel="1" x14ac:dyDescent="0.25">
      <c r="B25" s="53"/>
      <c r="C25" s="37"/>
      <c r="D25" s="37"/>
      <c r="E25" s="37"/>
      <c r="G25" s="38" t="e">
        <f t="shared" si="0"/>
        <v>#DIV/0!</v>
      </c>
      <c r="H25" s="38" t="e">
        <f t="shared" si="0"/>
        <v>#N/A</v>
      </c>
      <c r="I25" s="39"/>
      <c r="J25" s="40" t="str">
        <f t="shared" si="1"/>
        <v/>
      </c>
      <c r="K25" s="41" t="str">
        <f t="shared" si="2"/>
        <v/>
      </c>
      <c r="L25" s="55">
        <f t="shared" ref="L25:L50" si="8">SUM(J25:K25)</f>
        <v>0</v>
      </c>
      <c r="N25" s="43"/>
      <c r="O25" s="44"/>
      <c r="P25" s="44"/>
      <c r="Q25" s="44"/>
      <c r="R25" s="44"/>
      <c r="S25" s="44"/>
      <c r="T25" s="44"/>
      <c r="U25" s="56"/>
      <c r="V25" s="57"/>
      <c r="W25" s="48" t="e">
        <f t="shared" ref="W25:W50" si="9">SUM(Z25:AG25)/Y25</f>
        <v>#DIV/0!</v>
      </c>
      <c r="X25" s="49" t="e">
        <v>#N/A</v>
      </c>
      <c r="Y25" s="3">
        <f t="shared" si="5"/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 s="32"/>
      <c r="AI25" s="58"/>
      <c r="AJ25" s="59"/>
      <c r="AK25" s="60">
        <f t="shared" si="6"/>
        <v>0</v>
      </c>
      <c r="AM25" s="58"/>
      <c r="AN25" s="59"/>
      <c r="AO25" s="60">
        <f t="shared" si="7"/>
        <v>0</v>
      </c>
    </row>
    <row r="26" spans="1:41" hidden="1" outlineLevel="1" x14ac:dyDescent="0.25">
      <c r="B26" s="53"/>
      <c r="C26" s="37"/>
      <c r="D26" s="37"/>
      <c r="E26" s="37"/>
      <c r="G26" s="38" t="e">
        <f t="shared" ref="G26:H50" si="10">W26</f>
        <v>#DIV/0!</v>
      </c>
      <c r="H26" s="38" t="e">
        <f t="shared" si="10"/>
        <v>#N/A</v>
      </c>
      <c r="I26" s="39"/>
      <c r="J26" s="40" t="str">
        <f t="shared" si="1"/>
        <v/>
      </c>
      <c r="K26" s="41" t="str">
        <f t="shared" si="2"/>
        <v/>
      </c>
      <c r="L26" s="55">
        <f t="shared" si="8"/>
        <v>0</v>
      </c>
      <c r="N26" s="43"/>
      <c r="O26" s="44"/>
      <c r="P26" s="44"/>
      <c r="Q26" s="44"/>
      <c r="R26" s="44"/>
      <c r="S26" s="44"/>
      <c r="T26" s="44"/>
      <c r="U26" s="56"/>
      <c r="V26" s="57"/>
      <c r="W26" s="48" t="e">
        <f t="shared" si="9"/>
        <v>#DIV/0!</v>
      </c>
      <c r="X26" s="49" t="e">
        <v>#N/A</v>
      </c>
      <c r="Y26" s="3">
        <f t="shared" si="5"/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 s="32"/>
      <c r="AI26" s="58"/>
      <c r="AJ26" s="59"/>
      <c r="AK26" s="60">
        <f t="shared" si="6"/>
        <v>0</v>
      </c>
      <c r="AM26" s="58"/>
      <c r="AN26" s="59"/>
      <c r="AO26" s="60">
        <f t="shared" si="7"/>
        <v>0</v>
      </c>
    </row>
    <row r="27" spans="1:41" hidden="1" outlineLevel="1" x14ac:dyDescent="0.25">
      <c r="B27" s="53"/>
      <c r="C27" s="37"/>
      <c r="D27" s="37"/>
      <c r="E27" s="37"/>
      <c r="G27" s="38" t="e">
        <f t="shared" si="10"/>
        <v>#DIV/0!</v>
      </c>
      <c r="H27" s="38" t="e">
        <f t="shared" si="10"/>
        <v>#N/A</v>
      </c>
      <c r="I27" s="39"/>
      <c r="J27" s="40" t="str">
        <f t="shared" si="1"/>
        <v/>
      </c>
      <c r="K27" s="41" t="str">
        <f t="shared" si="2"/>
        <v/>
      </c>
      <c r="L27" s="55">
        <f t="shared" si="8"/>
        <v>0</v>
      </c>
      <c r="N27" s="43"/>
      <c r="O27" s="44"/>
      <c r="P27" s="44"/>
      <c r="Q27" s="44"/>
      <c r="R27" s="44"/>
      <c r="S27" s="44"/>
      <c r="T27" s="44"/>
      <c r="U27" s="56"/>
      <c r="V27" s="57"/>
      <c r="W27" s="48" t="e">
        <f t="shared" si="9"/>
        <v>#DIV/0!</v>
      </c>
      <c r="X27" s="49" t="e">
        <v>#N/A</v>
      </c>
      <c r="Y27" s="3">
        <f t="shared" si="5"/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 s="32"/>
      <c r="AI27" s="58"/>
      <c r="AJ27" s="59"/>
      <c r="AK27" s="60">
        <f t="shared" si="6"/>
        <v>0</v>
      </c>
      <c r="AM27" s="58"/>
      <c r="AN27" s="59"/>
      <c r="AO27" s="60">
        <f t="shared" si="7"/>
        <v>0</v>
      </c>
    </row>
    <row r="28" spans="1:41" hidden="1" outlineLevel="1" x14ac:dyDescent="0.25">
      <c r="B28" s="53"/>
      <c r="C28" s="37"/>
      <c r="D28" s="37"/>
      <c r="E28" s="37"/>
      <c r="G28" s="38" t="e">
        <f t="shared" si="10"/>
        <v>#DIV/0!</v>
      </c>
      <c r="H28" s="38" t="e">
        <f t="shared" si="10"/>
        <v>#N/A</v>
      </c>
      <c r="I28" s="39"/>
      <c r="J28" s="40" t="str">
        <f t="shared" si="1"/>
        <v/>
      </c>
      <c r="K28" s="41" t="str">
        <f t="shared" si="2"/>
        <v/>
      </c>
      <c r="L28" s="55">
        <f t="shared" si="8"/>
        <v>0</v>
      </c>
      <c r="N28" s="43"/>
      <c r="O28" s="44"/>
      <c r="P28" s="44"/>
      <c r="Q28" s="44"/>
      <c r="R28" s="44"/>
      <c r="S28" s="44"/>
      <c r="T28" s="44"/>
      <c r="U28" s="56"/>
      <c r="V28" s="57"/>
      <c r="W28" s="48" t="e">
        <f t="shared" si="9"/>
        <v>#DIV/0!</v>
      </c>
      <c r="X28" s="49" t="e">
        <v>#N/A</v>
      </c>
      <c r="Y28" s="3">
        <f t="shared" si="5"/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 s="32"/>
      <c r="AI28" s="58"/>
      <c r="AJ28" s="59"/>
      <c r="AK28" s="60">
        <f t="shared" si="6"/>
        <v>0</v>
      </c>
      <c r="AM28" s="58"/>
      <c r="AN28" s="59"/>
      <c r="AO28" s="60">
        <f t="shared" si="7"/>
        <v>0</v>
      </c>
    </row>
    <row r="29" spans="1:41" hidden="1" outlineLevel="1" x14ac:dyDescent="0.25">
      <c r="B29" s="53"/>
      <c r="C29" s="37"/>
      <c r="D29" s="37"/>
      <c r="E29" s="37"/>
      <c r="F29" s="54"/>
      <c r="G29" s="38" t="e">
        <f t="shared" si="10"/>
        <v>#DIV/0!</v>
      </c>
      <c r="H29" s="38" t="e">
        <f t="shared" si="10"/>
        <v>#N/A</v>
      </c>
      <c r="I29" s="39"/>
      <c r="J29" s="40" t="str">
        <f t="shared" si="1"/>
        <v/>
      </c>
      <c r="K29" s="41" t="str">
        <f t="shared" si="2"/>
        <v/>
      </c>
      <c r="L29" s="55">
        <f t="shared" si="8"/>
        <v>0</v>
      </c>
      <c r="N29" s="43"/>
      <c r="O29" s="44"/>
      <c r="P29" s="44"/>
      <c r="Q29" s="44"/>
      <c r="R29" s="44"/>
      <c r="S29" s="44"/>
      <c r="T29" s="44"/>
      <c r="U29" s="56"/>
      <c r="V29" s="57"/>
      <c r="W29" s="48" t="e">
        <f t="shared" si="9"/>
        <v>#DIV/0!</v>
      </c>
      <c r="X29" s="49" t="e">
        <v>#N/A</v>
      </c>
      <c r="Y29" s="3">
        <f t="shared" si="5"/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 s="32"/>
      <c r="AI29" s="58"/>
      <c r="AJ29" s="59"/>
      <c r="AK29" s="60">
        <f t="shared" si="6"/>
        <v>0</v>
      </c>
      <c r="AM29" s="58"/>
      <c r="AN29" s="59"/>
      <c r="AO29" s="60">
        <f t="shared" si="7"/>
        <v>0</v>
      </c>
    </row>
    <row r="30" spans="1:41" hidden="1" outlineLevel="1" x14ac:dyDescent="0.25">
      <c r="B30" s="53"/>
      <c r="C30" s="37"/>
      <c r="D30" s="37"/>
      <c r="E30" s="37"/>
      <c r="G30" s="38" t="e">
        <f t="shared" si="10"/>
        <v>#DIV/0!</v>
      </c>
      <c r="H30" s="38" t="e">
        <f t="shared" si="10"/>
        <v>#N/A</v>
      </c>
      <c r="I30" s="39"/>
      <c r="J30" s="40" t="str">
        <f t="shared" si="1"/>
        <v/>
      </c>
      <c r="K30" s="41" t="str">
        <f t="shared" si="2"/>
        <v/>
      </c>
      <c r="L30" s="55">
        <f t="shared" si="8"/>
        <v>0</v>
      </c>
      <c r="N30" s="43"/>
      <c r="O30" s="44"/>
      <c r="P30" s="44"/>
      <c r="Q30" s="44"/>
      <c r="R30" s="44"/>
      <c r="S30" s="44"/>
      <c r="T30" s="44"/>
      <c r="U30" s="56"/>
      <c r="V30" s="57"/>
      <c r="W30" s="48" t="e">
        <f t="shared" si="9"/>
        <v>#DIV/0!</v>
      </c>
      <c r="X30" s="49" t="e">
        <v>#N/A</v>
      </c>
      <c r="Y30" s="3">
        <f t="shared" si="5"/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 s="32"/>
      <c r="AI30" s="58"/>
      <c r="AJ30" s="59"/>
      <c r="AK30" s="60">
        <f t="shared" si="6"/>
        <v>0</v>
      </c>
      <c r="AM30" s="58"/>
      <c r="AN30" s="59"/>
      <c r="AO30" s="60">
        <f t="shared" si="7"/>
        <v>0</v>
      </c>
    </row>
    <row r="31" spans="1:41" hidden="1" outlineLevel="1" x14ac:dyDescent="0.25">
      <c r="B31" s="53"/>
      <c r="C31" s="37"/>
      <c r="D31" s="37"/>
      <c r="E31" s="37"/>
      <c r="G31" s="38" t="e">
        <f t="shared" si="10"/>
        <v>#DIV/0!</v>
      </c>
      <c r="H31" s="38" t="e">
        <f t="shared" si="10"/>
        <v>#N/A</v>
      </c>
      <c r="I31" s="39"/>
      <c r="J31" s="40" t="str">
        <f t="shared" si="1"/>
        <v/>
      </c>
      <c r="K31" s="41" t="str">
        <f t="shared" si="2"/>
        <v/>
      </c>
      <c r="L31" s="55">
        <f t="shared" si="8"/>
        <v>0</v>
      </c>
      <c r="N31" s="43"/>
      <c r="O31" s="44"/>
      <c r="P31" s="44"/>
      <c r="Q31" s="44"/>
      <c r="R31" s="44"/>
      <c r="S31" s="44"/>
      <c r="T31" s="44"/>
      <c r="U31" s="56"/>
      <c r="V31" s="57"/>
      <c r="W31" s="48" t="e">
        <f t="shared" si="9"/>
        <v>#DIV/0!</v>
      </c>
      <c r="X31" s="49" t="e">
        <v>#N/A</v>
      </c>
      <c r="Y31" s="3">
        <f t="shared" si="5"/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 s="32"/>
      <c r="AI31" s="58"/>
      <c r="AJ31" s="59"/>
      <c r="AK31" s="60">
        <f t="shared" si="6"/>
        <v>0</v>
      </c>
      <c r="AM31" s="58"/>
      <c r="AN31" s="59"/>
      <c r="AO31" s="60">
        <f t="shared" si="7"/>
        <v>0</v>
      </c>
    </row>
    <row r="32" spans="1:41" hidden="1" outlineLevel="1" x14ac:dyDescent="0.25">
      <c r="B32" s="53"/>
      <c r="C32" s="37"/>
      <c r="D32" s="37"/>
      <c r="E32" s="37"/>
      <c r="G32" s="38" t="e">
        <f t="shared" si="10"/>
        <v>#DIV/0!</v>
      </c>
      <c r="H32" s="38" t="e">
        <f t="shared" si="10"/>
        <v>#N/A</v>
      </c>
      <c r="I32" s="39"/>
      <c r="J32" s="40" t="str">
        <f t="shared" si="1"/>
        <v/>
      </c>
      <c r="K32" s="41" t="str">
        <f t="shared" si="2"/>
        <v/>
      </c>
      <c r="L32" s="55">
        <f t="shared" si="8"/>
        <v>0</v>
      </c>
      <c r="N32" s="43"/>
      <c r="O32" s="44"/>
      <c r="P32" s="44"/>
      <c r="Q32" s="44"/>
      <c r="R32" s="44"/>
      <c r="S32" s="44"/>
      <c r="T32" s="44"/>
      <c r="U32" s="56"/>
      <c r="V32" s="57"/>
      <c r="W32" s="48" t="e">
        <f t="shared" si="9"/>
        <v>#DIV/0!</v>
      </c>
      <c r="X32" s="49" t="e">
        <v>#N/A</v>
      </c>
      <c r="Y32" s="3">
        <f t="shared" si="5"/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 s="32"/>
      <c r="AI32" s="58"/>
      <c r="AJ32" s="59"/>
      <c r="AK32" s="60">
        <f t="shared" si="6"/>
        <v>0</v>
      </c>
      <c r="AM32" s="58"/>
      <c r="AN32" s="59"/>
      <c r="AO32" s="60">
        <f t="shared" si="7"/>
        <v>0</v>
      </c>
    </row>
    <row r="33" spans="2:41" hidden="1" outlineLevel="1" x14ac:dyDescent="0.25">
      <c r="B33" s="53"/>
      <c r="C33" s="37"/>
      <c r="D33" s="37"/>
      <c r="E33" s="37"/>
      <c r="G33" s="38" t="e">
        <f t="shared" si="10"/>
        <v>#DIV/0!</v>
      </c>
      <c r="H33" s="38" t="e">
        <f t="shared" si="10"/>
        <v>#N/A</v>
      </c>
      <c r="I33" s="39"/>
      <c r="J33" s="40" t="str">
        <f t="shared" si="1"/>
        <v/>
      </c>
      <c r="K33" s="41" t="str">
        <f t="shared" si="2"/>
        <v/>
      </c>
      <c r="L33" s="55">
        <f t="shared" si="8"/>
        <v>0</v>
      </c>
      <c r="N33" s="43"/>
      <c r="O33" s="44"/>
      <c r="P33" s="44"/>
      <c r="Q33" s="44"/>
      <c r="R33" s="44"/>
      <c r="S33" s="44"/>
      <c r="T33" s="44"/>
      <c r="U33" s="56"/>
      <c r="V33" s="57"/>
      <c r="W33" s="48" t="e">
        <f t="shared" si="9"/>
        <v>#DIV/0!</v>
      </c>
      <c r="X33" s="49" t="e">
        <v>#N/A</v>
      </c>
      <c r="Y33" s="3">
        <f t="shared" si="5"/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 s="32"/>
      <c r="AI33" s="58"/>
      <c r="AJ33" s="59"/>
      <c r="AK33" s="60">
        <f t="shared" si="6"/>
        <v>0</v>
      </c>
      <c r="AM33" s="58"/>
      <c r="AN33" s="59"/>
      <c r="AO33" s="60">
        <f t="shared" si="7"/>
        <v>0</v>
      </c>
    </row>
    <row r="34" spans="2:41" hidden="1" outlineLevel="1" x14ac:dyDescent="0.25">
      <c r="B34" s="53"/>
      <c r="C34" s="37"/>
      <c r="D34" s="37"/>
      <c r="E34" s="37"/>
      <c r="G34" s="38" t="e">
        <f t="shared" si="10"/>
        <v>#DIV/0!</v>
      </c>
      <c r="H34" s="38" t="e">
        <f t="shared" si="10"/>
        <v>#N/A</v>
      </c>
      <c r="I34" s="39"/>
      <c r="J34" s="40" t="str">
        <f t="shared" si="1"/>
        <v/>
      </c>
      <c r="K34" s="41" t="str">
        <f t="shared" si="2"/>
        <v/>
      </c>
      <c r="L34" s="55">
        <f t="shared" si="8"/>
        <v>0</v>
      </c>
      <c r="N34" s="43"/>
      <c r="O34" s="44"/>
      <c r="P34" s="44"/>
      <c r="Q34" s="44"/>
      <c r="R34" s="44"/>
      <c r="S34" s="44"/>
      <c r="T34" s="44"/>
      <c r="U34" s="56"/>
      <c r="V34" s="57"/>
      <c r="W34" s="48" t="e">
        <f t="shared" si="9"/>
        <v>#DIV/0!</v>
      </c>
      <c r="X34" s="49" t="e">
        <v>#N/A</v>
      </c>
      <c r="Y34" s="3">
        <f t="shared" si="5"/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 s="32"/>
      <c r="AI34" s="58"/>
      <c r="AJ34" s="59"/>
      <c r="AK34" s="60">
        <f t="shared" si="6"/>
        <v>0</v>
      </c>
      <c r="AM34" s="58"/>
      <c r="AN34" s="59"/>
      <c r="AO34" s="60">
        <f t="shared" si="7"/>
        <v>0</v>
      </c>
    </row>
    <row r="35" spans="2:41" hidden="1" outlineLevel="1" x14ac:dyDescent="0.25">
      <c r="B35" s="53"/>
      <c r="C35" s="37"/>
      <c r="D35" s="37"/>
      <c r="E35" s="37"/>
      <c r="G35" s="38" t="e">
        <f t="shared" si="10"/>
        <v>#DIV/0!</v>
      </c>
      <c r="H35" s="38" t="e">
        <f t="shared" si="10"/>
        <v>#N/A</v>
      </c>
      <c r="I35" s="39"/>
      <c r="J35" s="40" t="str">
        <f t="shared" si="1"/>
        <v/>
      </c>
      <c r="K35" s="41" t="str">
        <f t="shared" si="2"/>
        <v/>
      </c>
      <c r="L35" s="55">
        <f t="shared" si="8"/>
        <v>0</v>
      </c>
      <c r="N35" s="43"/>
      <c r="O35" s="44"/>
      <c r="P35" s="44"/>
      <c r="Q35" s="44"/>
      <c r="R35" s="44"/>
      <c r="S35" s="44"/>
      <c r="T35" s="44"/>
      <c r="U35" s="56"/>
      <c r="V35" s="57"/>
      <c r="W35" s="48" t="e">
        <f t="shared" si="9"/>
        <v>#DIV/0!</v>
      </c>
      <c r="X35" s="49" t="e">
        <v>#N/A</v>
      </c>
      <c r="Y35" s="3">
        <f t="shared" si="5"/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 s="32"/>
      <c r="AI35" s="58"/>
      <c r="AJ35" s="59"/>
      <c r="AK35" s="60">
        <f t="shared" si="6"/>
        <v>0</v>
      </c>
      <c r="AM35" s="58"/>
      <c r="AN35" s="59"/>
      <c r="AO35" s="60">
        <f t="shared" si="7"/>
        <v>0</v>
      </c>
    </row>
    <row r="36" spans="2:41" hidden="1" outlineLevel="1" x14ac:dyDescent="0.25">
      <c r="B36" s="53"/>
      <c r="C36" s="37"/>
      <c r="D36" s="37"/>
      <c r="E36" s="37"/>
      <c r="G36" s="38" t="e">
        <f t="shared" si="10"/>
        <v>#DIV/0!</v>
      </c>
      <c r="H36" s="38" t="e">
        <f t="shared" si="10"/>
        <v>#N/A</v>
      </c>
      <c r="I36" s="39"/>
      <c r="J36" s="40" t="str">
        <f t="shared" si="1"/>
        <v/>
      </c>
      <c r="K36" s="41" t="str">
        <f t="shared" si="2"/>
        <v/>
      </c>
      <c r="L36" s="55">
        <f t="shared" si="8"/>
        <v>0</v>
      </c>
      <c r="N36" s="43"/>
      <c r="O36" s="44"/>
      <c r="P36" s="44"/>
      <c r="Q36" s="44"/>
      <c r="R36" s="44"/>
      <c r="S36" s="44"/>
      <c r="T36" s="44"/>
      <c r="U36" s="56"/>
      <c r="V36" s="57"/>
      <c r="W36" s="48" t="e">
        <f t="shared" si="9"/>
        <v>#DIV/0!</v>
      </c>
      <c r="X36" s="49" t="e">
        <v>#N/A</v>
      </c>
      <c r="Y36" s="3">
        <f t="shared" si="5"/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 s="32"/>
      <c r="AI36" s="58"/>
      <c r="AJ36" s="59"/>
      <c r="AK36" s="60">
        <f t="shared" si="6"/>
        <v>0</v>
      </c>
      <c r="AM36" s="58"/>
      <c r="AN36" s="59"/>
      <c r="AO36" s="60">
        <f t="shared" si="7"/>
        <v>0</v>
      </c>
    </row>
    <row r="37" spans="2:41" hidden="1" outlineLevel="1" x14ac:dyDescent="0.25">
      <c r="B37" s="53"/>
      <c r="C37" s="37"/>
      <c r="D37" s="37"/>
      <c r="E37" s="37"/>
      <c r="G37" s="38" t="e">
        <f t="shared" si="10"/>
        <v>#DIV/0!</v>
      </c>
      <c r="H37" s="38" t="e">
        <f t="shared" si="10"/>
        <v>#N/A</v>
      </c>
      <c r="I37" s="39"/>
      <c r="J37" s="40" t="str">
        <f t="shared" si="1"/>
        <v/>
      </c>
      <c r="K37" s="41" t="str">
        <f t="shared" si="2"/>
        <v/>
      </c>
      <c r="L37" s="55">
        <f t="shared" si="8"/>
        <v>0</v>
      </c>
      <c r="N37" s="43"/>
      <c r="O37" s="44"/>
      <c r="P37" s="44"/>
      <c r="Q37" s="44"/>
      <c r="R37" s="44"/>
      <c r="S37" s="44"/>
      <c r="T37" s="44"/>
      <c r="U37" s="56"/>
      <c r="V37" s="57"/>
      <c r="W37" s="48" t="e">
        <f t="shared" si="9"/>
        <v>#DIV/0!</v>
      </c>
      <c r="X37" s="49" t="e">
        <v>#N/A</v>
      </c>
      <c r="Y37" s="3">
        <f t="shared" si="5"/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 s="32"/>
      <c r="AI37" s="58"/>
      <c r="AJ37" s="59"/>
      <c r="AK37" s="60">
        <f t="shared" si="6"/>
        <v>0</v>
      </c>
      <c r="AM37" s="58"/>
      <c r="AN37" s="59"/>
      <c r="AO37" s="60">
        <f t="shared" si="7"/>
        <v>0</v>
      </c>
    </row>
    <row r="38" spans="2:41" hidden="1" outlineLevel="1" x14ac:dyDescent="0.25">
      <c r="B38" s="53"/>
      <c r="C38" s="37"/>
      <c r="D38" s="37"/>
      <c r="E38" s="37"/>
      <c r="G38" s="38" t="e">
        <f t="shared" si="10"/>
        <v>#DIV/0!</v>
      </c>
      <c r="H38" s="38" t="e">
        <f t="shared" si="10"/>
        <v>#N/A</v>
      </c>
      <c r="I38" s="39"/>
      <c r="J38" s="40" t="str">
        <f t="shared" si="1"/>
        <v/>
      </c>
      <c r="K38" s="41" t="str">
        <f t="shared" si="2"/>
        <v/>
      </c>
      <c r="L38" s="55">
        <f t="shared" si="8"/>
        <v>0</v>
      </c>
      <c r="N38" s="43"/>
      <c r="O38" s="44"/>
      <c r="P38" s="44"/>
      <c r="Q38" s="44"/>
      <c r="R38" s="44"/>
      <c r="S38" s="44"/>
      <c r="T38" s="44"/>
      <c r="U38" s="56"/>
      <c r="V38" s="57"/>
      <c r="W38" s="48" t="e">
        <f t="shared" si="9"/>
        <v>#DIV/0!</v>
      </c>
      <c r="X38" s="49" t="e">
        <v>#N/A</v>
      </c>
      <c r="Y38" s="3">
        <f t="shared" si="5"/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 s="32"/>
      <c r="AI38" s="58"/>
      <c r="AJ38" s="59"/>
      <c r="AK38" s="60">
        <f t="shared" si="6"/>
        <v>0</v>
      </c>
      <c r="AM38" s="58"/>
      <c r="AN38" s="59"/>
      <c r="AO38" s="60">
        <f t="shared" si="7"/>
        <v>0</v>
      </c>
    </row>
    <row r="39" spans="2:41" hidden="1" outlineLevel="1" x14ac:dyDescent="0.25">
      <c r="B39" s="53"/>
      <c r="C39" s="37"/>
      <c r="D39" s="37"/>
      <c r="E39" s="37"/>
      <c r="G39" s="38" t="e">
        <f t="shared" si="10"/>
        <v>#DIV/0!</v>
      </c>
      <c r="H39" s="38" t="e">
        <f t="shared" si="10"/>
        <v>#N/A</v>
      </c>
      <c r="I39" s="39"/>
      <c r="J39" s="40" t="str">
        <f t="shared" si="1"/>
        <v/>
      </c>
      <c r="K39" s="41" t="str">
        <f t="shared" si="2"/>
        <v/>
      </c>
      <c r="L39" s="55">
        <f t="shared" si="8"/>
        <v>0</v>
      </c>
      <c r="N39" s="43"/>
      <c r="O39" s="44"/>
      <c r="P39" s="44"/>
      <c r="Q39" s="44"/>
      <c r="R39" s="44"/>
      <c r="S39" s="44"/>
      <c r="T39" s="44"/>
      <c r="U39" s="56"/>
      <c r="V39" s="57"/>
      <c r="W39" s="48" t="e">
        <f t="shared" si="9"/>
        <v>#DIV/0!</v>
      </c>
      <c r="X39" s="49" t="e">
        <v>#N/A</v>
      </c>
      <c r="Y39" s="3">
        <f t="shared" si="5"/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 s="32"/>
      <c r="AI39" s="58"/>
      <c r="AJ39" s="59"/>
      <c r="AK39" s="60">
        <f t="shared" si="6"/>
        <v>0</v>
      </c>
      <c r="AM39" s="58"/>
      <c r="AN39" s="59"/>
      <c r="AO39" s="60">
        <f t="shared" si="7"/>
        <v>0</v>
      </c>
    </row>
    <row r="40" spans="2:41" hidden="1" outlineLevel="1" x14ac:dyDescent="0.25">
      <c r="B40" s="53"/>
      <c r="C40" s="37"/>
      <c r="D40" s="37"/>
      <c r="E40" s="37"/>
      <c r="G40" s="38" t="e">
        <f t="shared" si="10"/>
        <v>#DIV/0!</v>
      </c>
      <c r="H40" s="38" t="e">
        <f t="shared" si="10"/>
        <v>#N/A</v>
      </c>
      <c r="I40" s="39"/>
      <c r="J40" s="40" t="str">
        <f t="shared" si="1"/>
        <v/>
      </c>
      <c r="K40" s="41" t="str">
        <f t="shared" si="2"/>
        <v/>
      </c>
      <c r="L40" s="55">
        <f t="shared" si="8"/>
        <v>0</v>
      </c>
      <c r="N40" s="43"/>
      <c r="O40" s="44"/>
      <c r="P40" s="44"/>
      <c r="Q40" s="44"/>
      <c r="R40" s="44"/>
      <c r="S40" s="44"/>
      <c r="T40" s="44"/>
      <c r="U40" s="56"/>
      <c r="V40" s="57"/>
      <c r="W40" s="48" t="e">
        <f t="shared" si="9"/>
        <v>#DIV/0!</v>
      </c>
      <c r="X40" s="49" t="e">
        <v>#N/A</v>
      </c>
      <c r="Y40" s="3">
        <f t="shared" si="5"/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 s="32"/>
      <c r="AI40" s="58"/>
      <c r="AJ40" s="59"/>
      <c r="AK40" s="60">
        <f t="shared" si="6"/>
        <v>0</v>
      </c>
      <c r="AM40" s="58"/>
      <c r="AN40" s="59"/>
      <c r="AO40" s="60">
        <f t="shared" si="7"/>
        <v>0</v>
      </c>
    </row>
    <row r="41" spans="2:41" hidden="1" outlineLevel="1" x14ac:dyDescent="0.25">
      <c r="B41" s="53"/>
      <c r="C41" s="37"/>
      <c r="D41" s="37"/>
      <c r="E41" s="37"/>
      <c r="G41" s="38" t="e">
        <f t="shared" si="10"/>
        <v>#DIV/0!</v>
      </c>
      <c r="H41" s="38" t="e">
        <f t="shared" si="10"/>
        <v>#N/A</v>
      </c>
      <c r="I41" s="39"/>
      <c r="J41" s="40" t="str">
        <f t="shared" si="1"/>
        <v/>
      </c>
      <c r="K41" s="41" t="str">
        <f t="shared" si="2"/>
        <v/>
      </c>
      <c r="L41" s="55">
        <f t="shared" si="8"/>
        <v>0</v>
      </c>
      <c r="N41" s="43"/>
      <c r="O41" s="44"/>
      <c r="P41" s="44"/>
      <c r="Q41" s="44"/>
      <c r="R41" s="44"/>
      <c r="S41" s="44"/>
      <c r="T41" s="44"/>
      <c r="U41" s="56"/>
      <c r="V41" s="57"/>
      <c r="W41" s="48" t="e">
        <f t="shared" si="9"/>
        <v>#DIV/0!</v>
      </c>
      <c r="X41" s="49" t="e">
        <v>#N/A</v>
      </c>
      <c r="Y41" s="3">
        <f t="shared" si="5"/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 s="32"/>
      <c r="AI41" s="58"/>
      <c r="AJ41" s="59"/>
      <c r="AK41" s="60">
        <f t="shared" si="6"/>
        <v>0</v>
      </c>
      <c r="AM41" s="58"/>
      <c r="AN41" s="59"/>
      <c r="AO41" s="60">
        <f t="shared" si="7"/>
        <v>0</v>
      </c>
    </row>
    <row r="42" spans="2:41" hidden="1" outlineLevel="1" x14ac:dyDescent="0.25">
      <c r="B42" s="53"/>
      <c r="C42" s="37"/>
      <c r="D42" s="37"/>
      <c r="E42" s="37"/>
      <c r="G42" s="38" t="e">
        <f t="shared" si="10"/>
        <v>#DIV/0!</v>
      </c>
      <c r="H42" s="38" t="e">
        <f t="shared" si="10"/>
        <v>#N/A</v>
      </c>
      <c r="I42" s="39"/>
      <c r="J42" s="40" t="str">
        <f t="shared" si="1"/>
        <v/>
      </c>
      <c r="K42" s="41" t="str">
        <f t="shared" si="2"/>
        <v/>
      </c>
      <c r="L42" s="55">
        <f t="shared" si="8"/>
        <v>0</v>
      </c>
      <c r="N42" s="43"/>
      <c r="O42" s="44"/>
      <c r="P42" s="44"/>
      <c r="Q42" s="44"/>
      <c r="R42" s="44"/>
      <c r="S42" s="44"/>
      <c r="T42" s="44"/>
      <c r="U42" s="56"/>
      <c r="V42" s="57"/>
      <c r="W42" s="48" t="e">
        <f t="shared" si="9"/>
        <v>#DIV/0!</v>
      </c>
      <c r="X42" s="49" t="e">
        <v>#N/A</v>
      </c>
      <c r="Y42" s="3">
        <f t="shared" si="5"/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 s="32"/>
      <c r="AI42" s="58"/>
      <c r="AJ42" s="59"/>
      <c r="AK42" s="60">
        <f t="shared" si="6"/>
        <v>0</v>
      </c>
      <c r="AM42" s="58"/>
      <c r="AN42" s="59"/>
      <c r="AO42" s="60">
        <f t="shared" si="7"/>
        <v>0</v>
      </c>
    </row>
    <row r="43" spans="2:41" hidden="1" outlineLevel="1" x14ac:dyDescent="0.25">
      <c r="B43" s="53"/>
      <c r="C43" s="37"/>
      <c r="D43" s="37"/>
      <c r="E43" s="37"/>
      <c r="G43" s="38" t="e">
        <f t="shared" si="10"/>
        <v>#DIV/0!</v>
      </c>
      <c r="H43" s="38" t="e">
        <f t="shared" si="10"/>
        <v>#N/A</v>
      </c>
      <c r="I43" s="39"/>
      <c r="J43" s="40" t="str">
        <f t="shared" si="1"/>
        <v/>
      </c>
      <c r="K43" s="41" t="str">
        <f t="shared" si="2"/>
        <v/>
      </c>
      <c r="L43" s="55">
        <f t="shared" si="8"/>
        <v>0</v>
      </c>
      <c r="N43" s="43"/>
      <c r="O43" s="44"/>
      <c r="P43" s="44"/>
      <c r="Q43" s="44"/>
      <c r="R43" s="44"/>
      <c r="S43" s="44"/>
      <c r="T43" s="44"/>
      <c r="U43" s="56"/>
      <c r="V43" s="57"/>
      <c r="W43" s="48" t="e">
        <f t="shared" si="9"/>
        <v>#DIV/0!</v>
      </c>
      <c r="X43" s="49" t="e">
        <v>#N/A</v>
      </c>
      <c r="Y43" s="3">
        <f t="shared" si="5"/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 s="32"/>
      <c r="AI43" s="58"/>
      <c r="AJ43" s="59"/>
      <c r="AK43" s="60">
        <f t="shared" si="6"/>
        <v>0</v>
      </c>
      <c r="AM43" s="58"/>
      <c r="AN43" s="59"/>
      <c r="AO43" s="60">
        <f t="shared" si="7"/>
        <v>0</v>
      </c>
    </row>
    <row r="44" spans="2:41" hidden="1" outlineLevel="1" x14ac:dyDescent="0.25">
      <c r="B44" s="53"/>
      <c r="C44" s="37"/>
      <c r="D44" s="37"/>
      <c r="E44" s="37"/>
      <c r="G44" s="38" t="e">
        <f t="shared" si="10"/>
        <v>#DIV/0!</v>
      </c>
      <c r="H44" s="38" t="e">
        <f t="shared" si="10"/>
        <v>#N/A</v>
      </c>
      <c r="I44" s="39"/>
      <c r="J44" s="40" t="str">
        <f t="shared" si="1"/>
        <v/>
      </c>
      <c r="K44" s="41" t="str">
        <f t="shared" si="2"/>
        <v/>
      </c>
      <c r="L44" s="55">
        <f t="shared" si="8"/>
        <v>0</v>
      </c>
      <c r="N44" s="43"/>
      <c r="O44" s="44"/>
      <c r="P44" s="44"/>
      <c r="Q44" s="44"/>
      <c r="R44" s="44"/>
      <c r="S44" s="44"/>
      <c r="T44" s="44"/>
      <c r="U44" s="56"/>
      <c r="V44" s="57"/>
      <c r="W44" s="48" t="e">
        <f t="shared" si="9"/>
        <v>#DIV/0!</v>
      </c>
      <c r="X44" s="49" t="e">
        <v>#N/A</v>
      </c>
      <c r="Y44" s="3">
        <f t="shared" si="5"/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 s="32"/>
      <c r="AI44" s="58"/>
      <c r="AJ44" s="59"/>
      <c r="AK44" s="60">
        <f t="shared" si="6"/>
        <v>0</v>
      </c>
      <c r="AM44" s="58"/>
      <c r="AN44" s="59"/>
      <c r="AO44" s="60">
        <f t="shared" si="7"/>
        <v>0</v>
      </c>
    </row>
    <row r="45" spans="2:41" hidden="1" outlineLevel="1" x14ac:dyDescent="0.25">
      <c r="B45" s="53"/>
      <c r="C45" s="37"/>
      <c r="D45" s="37"/>
      <c r="E45" s="37"/>
      <c r="G45" s="38" t="e">
        <f t="shared" si="10"/>
        <v>#DIV/0!</v>
      </c>
      <c r="H45" s="38" t="e">
        <f t="shared" si="10"/>
        <v>#N/A</v>
      </c>
      <c r="I45" s="39"/>
      <c r="J45" s="40" t="str">
        <f t="shared" si="1"/>
        <v/>
      </c>
      <c r="K45" s="41" t="str">
        <f t="shared" si="2"/>
        <v/>
      </c>
      <c r="L45" s="55">
        <f t="shared" si="8"/>
        <v>0</v>
      </c>
      <c r="N45" s="43"/>
      <c r="O45" s="44"/>
      <c r="P45" s="44"/>
      <c r="Q45" s="44"/>
      <c r="R45" s="44"/>
      <c r="S45" s="44"/>
      <c r="T45" s="44"/>
      <c r="U45" s="56"/>
      <c r="V45" s="57"/>
      <c r="W45" s="48" t="e">
        <f t="shared" si="9"/>
        <v>#DIV/0!</v>
      </c>
      <c r="X45" s="49" t="e">
        <v>#N/A</v>
      </c>
      <c r="Y45" s="3">
        <f t="shared" si="5"/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 s="32"/>
      <c r="AI45" s="58"/>
      <c r="AJ45" s="59"/>
      <c r="AK45" s="60">
        <f t="shared" si="6"/>
        <v>0</v>
      </c>
      <c r="AM45" s="58"/>
      <c r="AN45" s="59"/>
      <c r="AO45" s="60">
        <f t="shared" si="7"/>
        <v>0</v>
      </c>
    </row>
    <row r="46" spans="2:41" hidden="1" outlineLevel="1" x14ac:dyDescent="0.25">
      <c r="B46" s="53"/>
      <c r="C46" s="37"/>
      <c r="D46" s="37"/>
      <c r="E46" s="37"/>
      <c r="G46" s="38" t="e">
        <f t="shared" si="10"/>
        <v>#DIV/0!</v>
      </c>
      <c r="H46" s="38" t="e">
        <f t="shared" si="10"/>
        <v>#N/A</v>
      </c>
      <c r="I46" s="39"/>
      <c r="J46" s="40" t="str">
        <f t="shared" si="1"/>
        <v/>
      </c>
      <c r="K46" s="41" t="str">
        <f t="shared" si="2"/>
        <v/>
      </c>
      <c r="L46" s="55">
        <f t="shared" si="8"/>
        <v>0</v>
      </c>
      <c r="N46" s="43"/>
      <c r="O46" s="44"/>
      <c r="P46" s="44"/>
      <c r="Q46" s="44"/>
      <c r="R46" s="44"/>
      <c r="S46" s="44"/>
      <c r="T46" s="44"/>
      <c r="U46" s="56"/>
      <c r="V46" s="57"/>
      <c r="W46" s="48" t="e">
        <f t="shared" si="9"/>
        <v>#DIV/0!</v>
      </c>
      <c r="X46" s="49" t="e">
        <v>#N/A</v>
      </c>
      <c r="Y46" s="3">
        <f t="shared" si="5"/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 s="32"/>
      <c r="AI46" s="58"/>
      <c r="AJ46" s="59"/>
      <c r="AK46" s="60">
        <f t="shared" si="6"/>
        <v>0</v>
      </c>
      <c r="AM46" s="58"/>
      <c r="AN46" s="59"/>
      <c r="AO46" s="60">
        <f t="shared" si="7"/>
        <v>0</v>
      </c>
    </row>
    <row r="47" spans="2:41" hidden="1" outlineLevel="1" x14ac:dyDescent="0.25">
      <c r="B47" s="53"/>
      <c r="C47" s="37"/>
      <c r="D47" s="37"/>
      <c r="E47" s="37"/>
      <c r="G47" s="38" t="e">
        <f t="shared" si="10"/>
        <v>#DIV/0!</v>
      </c>
      <c r="H47" s="38" t="e">
        <f t="shared" si="10"/>
        <v>#N/A</v>
      </c>
      <c r="I47" s="39"/>
      <c r="J47" s="40" t="str">
        <f t="shared" si="1"/>
        <v/>
      </c>
      <c r="K47" s="41" t="str">
        <f t="shared" si="2"/>
        <v/>
      </c>
      <c r="L47" s="55">
        <f t="shared" si="8"/>
        <v>0</v>
      </c>
      <c r="N47" s="43"/>
      <c r="O47" s="44"/>
      <c r="P47" s="44"/>
      <c r="Q47" s="44"/>
      <c r="R47" s="44"/>
      <c r="S47" s="44"/>
      <c r="T47" s="44"/>
      <c r="U47" s="56"/>
      <c r="V47" s="57"/>
      <c r="W47" s="48" t="e">
        <f t="shared" si="9"/>
        <v>#DIV/0!</v>
      </c>
      <c r="X47" s="49" t="e">
        <v>#N/A</v>
      </c>
      <c r="Y47" s="3">
        <f t="shared" si="5"/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 s="32"/>
      <c r="AI47" s="58"/>
      <c r="AJ47" s="59"/>
      <c r="AK47" s="60">
        <f t="shared" si="6"/>
        <v>0</v>
      </c>
      <c r="AM47" s="58"/>
      <c r="AN47" s="59"/>
      <c r="AO47" s="60">
        <f t="shared" si="7"/>
        <v>0</v>
      </c>
    </row>
    <row r="48" spans="2:41" hidden="1" outlineLevel="1" x14ac:dyDescent="0.25">
      <c r="B48" s="53"/>
      <c r="C48" s="37"/>
      <c r="D48" s="37"/>
      <c r="E48" s="37"/>
      <c r="G48" s="38" t="e">
        <f t="shared" si="10"/>
        <v>#DIV/0!</v>
      </c>
      <c r="H48" s="38" t="e">
        <f t="shared" si="10"/>
        <v>#N/A</v>
      </c>
      <c r="I48" s="39"/>
      <c r="J48" s="40" t="str">
        <f t="shared" si="1"/>
        <v/>
      </c>
      <c r="K48" s="41" t="str">
        <f t="shared" si="2"/>
        <v/>
      </c>
      <c r="L48" s="55">
        <f t="shared" si="8"/>
        <v>0</v>
      </c>
      <c r="N48" s="43"/>
      <c r="O48" s="44"/>
      <c r="P48" s="44"/>
      <c r="Q48" s="44"/>
      <c r="R48" s="44"/>
      <c r="S48" s="44"/>
      <c r="T48" s="44"/>
      <c r="U48" s="56"/>
      <c r="V48" s="57"/>
      <c r="W48" s="48" t="e">
        <f t="shared" si="9"/>
        <v>#DIV/0!</v>
      </c>
      <c r="X48" s="49" t="e">
        <v>#N/A</v>
      </c>
      <c r="Y48" s="3">
        <f t="shared" si="5"/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 s="32"/>
      <c r="AI48" s="58"/>
      <c r="AJ48" s="59"/>
      <c r="AK48" s="60">
        <f t="shared" si="6"/>
        <v>0</v>
      </c>
      <c r="AM48" s="58"/>
      <c r="AN48" s="59"/>
      <c r="AO48" s="60">
        <f t="shared" si="7"/>
        <v>0</v>
      </c>
    </row>
    <row r="49" spans="2:41" hidden="1" outlineLevel="1" x14ac:dyDescent="0.25">
      <c r="B49" s="53"/>
      <c r="C49" s="37"/>
      <c r="D49" s="37"/>
      <c r="E49" s="37"/>
      <c r="G49" s="38" t="e">
        <f t="shared" si="10"/>
        <v>#DIV/0!</v>
      </c>
      <c r="H49" s="38" t="e">
        <f t="shared" si="10"/>
        <v>#N/A</v>
      </c>
      <c r="I49" s="39"/>
      <c r="J49" s="40" t="str">
        <f t="shared" si="1"/>
        <v/>
      </c>
      <c r="K49" s="41" t="str">
        <f t="shared" si="2"/>
        <v/>
      </c>
      <c r="L49" s="55">
        <f t="shared" si="8"/>
        <v>0</v>
      </c>
      <c r="N49" s="43"/>
      <c r="O49" s="44"/>
      <c r="P49" s="44"/>
      <c r="Q49" s="44"/>
      <c r="R49" s="44"/>
      <c r="S49" s="44"/>
      <c r="T49" s="44"/>
      <c r="U49" s="56"/>
      <c r="V49" s="57"/>
      <c r="W49" s="48" t="e">
        <f t="shared" si="9"/>
        <v>#DIV/0!</v>
      </c>
      <c r="X49" s="49" t="e">
        <v>#N/A</v>
      </c>
      <c r="Y49" s="3">
        <f t="shared" si="5"/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 s="32"/>
      <c r="AI49" s="58"/>
      <c r="AJ49" s="59"/>
      <c r="AK49" s="60">
        <f t="shared" si="6"/>
        <v>0</v>
      </c>
      <c r="AM49" s="58"/>
      <c r="AN49" s="59"/>
      <c r="AO49" s="60">
        <f t="shared" si="7"/>
        <v>0</v>
      </c>
    </row>
    <row r="50" spans="2:41" ht="15.75" hidden="1" outlineLevel="1" thickBot="1" x14ac:dyDescent="0.3">
      <c r="B50" s="53"/>
      <c r="C50" s="37"/>
      <c r="D50" s="37"/>
      <c r="E50" s="37"/>
      <c r="G50" s="38" t="e">
        <f t="shared" si="10"/>
        <v>#DIV/0!</v>
      </c>
      <c r="H50" s="38" t="e">
        <f t="shared" si="10"/>
        <v>#N/A</v>
      </c>
      <c r="I50" s="39"/>
      <c r="J50" s="64" t="str">
        <f t="shared" si="1"/>
        <v/>
      </c>
      <c r="K50" s="65" t="str">
        <f t="shared" si="2"/>
        <v/>
      </c>
      <c r="L50" s="66">
        <f t="shared" si="8"/>
        <v>0</v>
      </c>
      <c r="N50" s="67"/>
      <c r="O50" s="68"/>
      <c r="P50" s="68"/>
      <c r="Q50" s="68"/>
      <c r="R50" s="68"/>
      <c r="S50" s="68"/>
      <c r="T50" s="68"/>
      <c r="U50" s="69"/>
      <c r="V50" s="57"/>
      <c r="W50" s="48" t="e">
        <f t="shared" si="9"/>
        <v>#DIV/0!</v>
      </c>
      <c r="X50" s="49" t="e">
        <v>#N/A</v>
      </c>
      <c r="Y50" s="3">
        <f t="shared" si="5"/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 s="32"/>
      <c r="AI50" s="58"/>
      <c r="AJ50" s="59"/>
      <c r="AK50" s="60">
        <f t="shared" si="6"/>
        <v>0</v>
      </c>
      <c r="AM50" s="58"/>
      <c r="AN50" s="59"/>
      <c r="AO50" s="60">
        <f t="shared" si="7"/>
        <v>0</v>
      </c>
    </row>
    <row r="51" spans="2:41" hidden="1" outlineLevel="1" x14ac:dyDescent="0.25">
      <c r="AH51" s="32"/>
      <c r="AI51" s="58"/>
      <c r="AJ51" s="59"/>
      <c r="AK51" s="60">
        <f t="shared" si="6"/>
        <v>0</v>
      </c>
      <c r="AM51" s="58"/>
      <c r="AN51" s="59"/>
      <c r="AO51" s="60">
        <f t="shared" si="7"/>
        <v>0</v>
      </c>
    </row>
    <row r="52" spans="2:41" hidden="1" outlineLevel="1" x14ac:dyDescent="0.25">
      <c r="AH52" s="32"/>
      <c r="AI52" s="58"/>
      <c r="AJ52" s="59"/>
      <c r="AK52" s="60">
        <f t="shared" si="6"/>
        <v>0</v>
      </c>
      <c r="AM52" s="58"/>
      <c r="AN52" s="59"/>
      <c r="AO52" s="60">
        <f t="shared" si="7"/>
        <v>0</v>
      </c>
    </row>
    <row r="53" spans="2:41" hidden="1" outlineLevel="1" x14ac:dyDescent="0.25">
      <c r="AH53" s="32"/>
      <c r="AI53" s="58"/>
      <c r="AJ53" s="59"/>
      <c r="AK53" s="60">
        <f t="shared" si="6"/>
        <v>0</v>
      </c>
      <c r="AM53" s="58"/>
      <c r="AN53" s="59"/>
      <c r="AO53" s="60">
        <f t="shared" si="7"/>
        <v>0</v>
      </c>
    </row>
    <row r="54" spans="2:41" hidden="1" outlineLevel="1" x14ac:dyDescent="0.25">
      <c r="AH54" s="32"/>
      <c r="AI54" s="58"/>
      <c r="AJ54" s="59"/>
      <c r="AK54" s="60">
        <f t="shared" si="6"/>
        <v>0</v>
      </c>
      <c r="AM54" s="58"/>
      <c r="AN54" s="59"/>
      <c r="AO54" s="60">
        <f t="shared" si="7"/>
        <v>0</v>
      </c>
    </row>
    <row r="55" spans="2:41" hidden="1" outlineLevel="1" x14ac:dyDescent="0.25">
      <c r="AH55" s="32"/>
      <c r="AI55" s="58"/>
      <c r="AJ55" s="59"/>
      <c r="AK55" s="60">
        <f t="shared" si="6"/>
        <v>0</v>
      </c>
      <c r="AM55" s="58"/>
      <c r="AN55" s="59"/>
      <c r="AO55" s="60">
        <f t="shared" si="7"/>
        <v>0</v>
      </c>
    </row>
    <row r="56" spans="2:41" hidden="1" outlineLevel="1" x14ac:dyDescent="0.25">
      <c r="AH56" s="32"/>
      <c r="AI56" s="58"/>
      <c r="AJ56" s="59"/>
      <c r="AK56" s="60">
        <f t="shared" si="6"/>
        <v>0</v>
      </c>
      <c r="AM56" s="58"/>
      <c r="AN56" s="59"/>
      <c r="AO56" s="60">
        <f t="shared" si="7"/>
        <v>0</v>
      </c>
    </row>
    <row r="57" spans="2:41" collapsed="1" x14ac:dyDescent="0.25"/>
  </sheetData>
  <mergeCells count="6">
    <mergeCell ref="Z9:AG9"/>
    <mergeCell ref="J7:L7"/>
    <mergeCell ref="N7:U7"/>
    <mergeCell ref="W8:W9"/>
    <mergeCell ref="X8:X9"/>
    <mergeCell ref="C9:E9"/>
  </mergeCells>
  <pageMargins left="0.31496062992125984" right="0.11811023622047245" top="0.74803149606299213" bottom="0.35433070866141736" header="0.31496062992125984" footer="0.31496062992125984"/>
  <pageSetup scale="7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3EC71-1184-4BE7-81D3-9D52C03683CC}">
  <sheetPr>
    <pageSetUpPr fitToPage="1"/>
  </sheetPr>
  <dimension ref="A1:AP56"/>
  <sheetViews>
    <sheetView showGridLines="0" topLeftCell="A9" zoomScale="110" zoomScaleNormal="110" workbookViewId="0">
      <selection activeCell="B10" sqref="B10"/>
    </sheetView>
  </sheetViews>
  <sheetFormatPr defaultRowHeight="15" outlineLevelCol="1" x14ac:dyDescent="0.25"/>
  <cols>
    <col min="2" max="2" width="19.42578125" customWidth="1"/>
    <col min="3" max="3" width="16.28515625" customWidth="1"/>
    <col min="4" max="4" width="14" hidden="1" customWidth="1"/>
    <col min="5" max="5" width="12.7109375" customWidth="1"/>
    <col min="6" max="6" width="3" customWidth="1"/>
    <col min="7" max="7" width="10" style="1" customWidth="1"/>
    <col min="8" max="8" width="10" style="1" hidden="1" customWidth="1"/>
    <col min="9" max="9" width="3" style="1" customWidth="1"/>
    <col min="10" max="12" width="12.28515625" style="1" customWidth="1"/>
    <col min="13" max="13" width="4" customWidth="1"/>
    <col min="14" max="14" width="7.85546875" customWidth="1"/>
    <col min="15" max="17" width="7.85546875" hidden="1" customWidth="1"/>
    <col min="18" max="21" width="7.85546875" hidden="1" customWidth="1" outlineLevel="1"/>
    <col min="22" max="22" width="8.85546875" hidden="1" customWidth="1" collapsed="1"/>
    <col min="23" max="24" width="7.85546875" hidden="1" customWidth="1" outlineLevel="1"/>
    <col min="25" max="25" width="9.140625" style="3" hidden="1" customWidth="1" outlineLevel="1"/>
    <col min="26" max="33" width="9.140625" hidden="1" customWidth="1" outlineLevel="1"/>
    <col min="34" max="34" width="9.140625" customWidth="1" collapsed="1"/>
    <col min="35" max="36" width="9.140625" hidden="1" customWidth="1"/>
    <col min="37" max="37" width="16.42578125" hidden="1" customWidth="1"/>
    <col min="38" max="40" width="9.140625" hidden="1" customWidth="1"/>
    <col min="41" max="41" width="16.42578125" hidden="1" customWidth="1"/>
    <col min="42" max="42" width="9.140625" hidden="1" customWidth="1"/>
    <col min="43" max="44" width="0" hidden="1" customWidth="1"/>
  </cols>
  <sheetData>
    <row r="1" spans="1:41" ht="100.5" customHeight="1" x14ac:dyDescent="0.5">
      <c r="I1" s="2" t="s">
        <v>0</v>
      </c>
    </row>
    <row r="2" spans="1:41" ht="33.75" x14ac:dyDescent="0.5">
      <c r="B2" s="4"/>
      <c r="C2" s="5"/>
      <c r="H2" s="6"/>
      <c r="I2" s="6"/>
    </row>
    <row r="3" spans="1:41" ht="21" x14ac:dyDescent="0.35">
      <c r="B3" s="7" t="s">
        <v>1</v>
      </c>
      <c r="C3" s="8">
        <v>44660</v>
      </c>
      <c r="D3" s="9"/>
      <c r="G3" s="10"/>
      <c r="H3" s="6"/>
      <c r="I3" s="6"/>
    </row>
    <row r="4" spans="1:41" ht="21" x14ac:dyDescent="0.35">
      <c r="B4" s="7" t="s">
        <v>2</v>
      </c>
      <c r="C4" s="11" t="s">
        <v>3</v>
      </c>
      <c r="D4" s="9"/>
      <c r="G4" s="10"/>
      <c r="H4" s="6"/>
      <c r="I4" s="6"/>
      <c r="AK4">
        <v>6</v>
      </c>
    </row>
    <row r="5" spans="1:41" ht="13.5" customHeight="1" thickBot="1" x14ac:dyDescent="0.3">
      <c r="G5" s="10"/>
    </row>
    <row r="6" spans="1:41" ht="13.5" customHeight="1" thickBot="1" x14ac:dyDescent="0.4">
      <c r="C6" s="5"/>
      <c r="G6" s="10"/>
      <c r="J6" s="12"/>
      <c r="K6" s="13"/>
      <c r="L6" s="14"/>
    </row>
    <row r="7" spans="1:41" s="15" customFormat="1" ht="45" customHeight="1" x14ac:dyDescent="0.25">
      <c r="C7" s="16" t="s">
        <v>4</v>
      </c>
      <c r="D7" s="16" t="s">
        <v>5</v>
      </c>
      <c r="E7" s="16" t="s">
        <v>6</v>
      </c>
      <c r="F7"/>
      <c r="G7" s="16" t="s">
        <v>7</v>
      </c>
      <c r="H7" s="16" t="s">
        <v>8</v>
      </c>
      <c r="I7" s="16"/>
      <c r="J7" s="70" t="s">
        <v>9</v>
      </c>
      <c r="K7" s="71"/>
      <c r="L7" s="72"/>
      <c r="N7" s="73" t="s">
        <v>10</v>
      </c>
      <c r="O7" s="74"/>
      <c r="P7" s="74"/>
      <c r="Q7" s="74"/>
      <c r="R7" s="74"/>
      <c r="S7" s="74"/>
      <c r="T7" s="74"/>
      <c r="U7" s="75"/>
      <c r="V7" s="17" t="s">
        <v>11</v>
      </c>
      <c r="W7"/>
      <c r="Y7" s="18"/>
      <c r="AH7" s="19"/>
    </row>
    <row r="8" spans="1:41" s="15" customFormat="1" ht="15.75" thickBot="1" x14ac:dyDescent="0.3">
      <c r="B8" s="15" t="s">
        <v>12</v>
      </c>
      <c r="C8" s="20">
        <v>1000</v>
      </c>
      <c r="D8" s="20">
        <v>500</v>
      </c>
      <c r="E8" s="20">
        <v>250</v>
      </c>
      <c r="F8"/>
      <c r="G8" s="10"/>
      <c r="J8" s="19"/>
      <c r="L8" s="21"/>
      <c r="N8" s="19"/>
      <c r="U8" s="21"/>
      <c r="V8" s="22"/>
      <c r="W8" s="76" t="s">
        <v>13</v>
      </c>
      <c r="X8" s="76" t="s">
        <v>14</v>
      </c>
      <c r="Y8" s="18"/>
      <c r="AH8" s="19"/>
      <c r="AI8" s="23" t="s">
        <v>15</v>
      </c>
      <c r="AM8" s="23" t="s">
        <v>15</v>
      </c>
    </row>
    <row r="9" spans="1:41" ht="32.25" customHeight="1" thickBot="1" x14ac:dyDescent="0.3">
      <c r="B9" s="15"/>
      <c r="C9" s="77" t="s">
        <v>16</v>
      </c>
      <c r="D9" s="77"/>
      <c r="E9" s="77"/>
      <c r="G9" s="10"/>
      <c r="J9" s="24" t="s">
        <v>17</v>
      </c>
      <c r="K9" s="25" t="s">
        <v>18</v>
      </c>
      <c r="L9" s="26" t="s">
        <v>19</v>
      </c>
      <c r="N9" s="27"/>
      <c r="O9" s="28"/>
      <c r="P9" s="28"/>
      <c r="Q9" s="28"/>
      <c r="R9" s="28"/>
      <c r="S9" s="28"/>
      <c r="T9" s="28"/>
      <c r="U9" s="29"/>
      <c r="V9" s="30"/>
      <c r="W9" s="76"/>
      <c r="X9" s="76"/>
      <c r="Y9" s="31" t="s">
        <v>20</v>
      </c>
      <c r="Z9" s="78" t="s">
        <v>21</v>
      </c>
      <c r="AA9" s="79"/>
      <c r="AB9" s="79"/>
      <c r="AC9" s="79"/>
      <c r="AD9" s="79"/>
      <c r="AE9" s="79"/>
      <c r="AF9" s="79"/>
      <c r="AG9" s="79"/>
      <c r="AH9" s="32"/>
      <c r="AI9" s="33" t="s">
        <v>22</v>
      </c>
      <c r="AJ9" s="33" t="s">
        <v>23</v>
      </c>
      <c r="AK9" s="34" t="s">
        <v>24</v>
      </c>
      <c r="AM9" s="33" t="s">
        <v>22</v>
      </c>
      <c r="AN9" s="33" t="s">
        <v>23</v>
      </c>
      <c r="AO9" s="34" t="s">
        <v>25</v>
      </c>
    </row>
    <row r="10" spans="1:41" ht="22.5" customHeight="1" x14ac:dyDescent="0.25">
      <c r="A10" s="35" t="s">
        <v>26</v>
      </c>
      <c r="B10" s="36" t="s">
        <v>27</v>
      </c>
      <c r="C10" s="37">
        <v>2.9166666666666668E-3</v>
      </c>
      <c r="D10" s="37"/>
      <c r="E10" s="37">
        <v>6.7361111111111126E-4</v>
      </c>
      <c r="G10" s="38">
        <f t="shared" ref="G10:H50" si="0">W10</f>
        <v>0.77</v>
      </c>
      <c r="H10" s="38">
        <f t="shared" si="0"/>
        <v>1</v>
      </c>
      <c r="I10" s="39"/>
      <c r="J10" s="40">
        <f t="shared" ref="J10:J50" si="1">IFERROR((500/$C$8*C10+500/$D$8*D10)*G10*H10,"")</f>
        <v>1.1229166666666668E-3</v>
      </c>
      <c r="K10" s="41">
        <f t="shared" ref="K10:K50" si="2">IFERROR(500/$E$8*E10*G10*H10,"")</f>
        <v>1.0373611111111113E-3</v>
      </c>
      <c r="L10" s="42">
        <f t="shared" ref="L10:L50" si="3">SUM(J10:K10)</f>
        <v>2.1602777777777783E-3</v>
      </c>
      <c r="N10" s="43" t="s">
        <v>28</v>
      </c>
      <c r="O10" s="44"/>
      <c r="P10" s="44"/>
      <c r="Q10" s="44"/>
      <c r="R10" s="45"/>
      <c r="S10" s="45"/>
      <c r="T10" s="45"/>
      <c r="U10" s="46"/>
      <c r="V10" s="47" t="s">
        <v>29</v>
      </c>
      <c r="W10" s="48">
        <f t="shared" ref="W10:W50" si="4">SUM(Z10:AG10)/Y10</f>
        <v>0.77</v>
      </c>
      <c r="X10" s="49">
        <v>1</v>
      </c>
      <c r="Y10" s="3">
        <f t="shared" ref="Y10:Y50" si="5">COUNTA(N10:U10)</f>
        <v>1</v>
      </c>
      <c r="Z10">
        <v>0.77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 s="32"/>
      <c r="AI10" s="50"/>
      <c r="AJ10" s="51"/>
      <c r="AK10" s="52">
        <f t="shared" ref="AK10:AK56" si="6">AJ10-AI10</f>
        <v>0</v>
      </c>
      <c r="AM10" s="50"/>
      <c r="AN10" s="51"/>
      <c r="AO10" s="52">
        <f t="shared" ref="AO10:AO56" si="7">AN10-AM10</f>
        <v>0</v>
      </c>
    </row>
    <row r="11" spans="1:41" x14ac:dyDescent="0.25">
      <c r="A11" t="s">
        <v>30</v>
      </c>
      <c r="B11" s="53" t="s">
        <v>31</v>
      </c>
      <c r="C11" s="37">
        <v>2.8425925925925927E-3</v>
      </c>
      <c r="D11" s="37"/>
      <c r="E11" s="37">
        <v>6.6319444444444444E-4</v>
      </c>
      <c r="F11" s="54"/>
      <c r="G11" s="38">
        <f t="shared" si="0"/>
        <v>0.79</v>
      </c>
      <c r="H11" s="38">
        <f t="shared" si="0"/>
        <v>1</v>
      </c>
      <c r="I11" s="39"/>
      <c r="J11" s="40">
        <f t="shared" si="1"/>
        <v>1.1228240740740743E-3</v>
      </c>
      <c r="K11" s="41">
        <f t="shared" si="2"/>
        <v>1.0478472222222224E-3</v>
      </c>
      <c r="L11" s="55">
        <f t="shared" si="3"/>
        <v>2.1706712962962964E-3</v>
      </c>
      <c r="N11" s="43" t="s">
        <v>32</v>
      </c>
      <c r="O11" s="44"/>
      <c r="P11" s="44"/>
      <c r="Q11" s="44"/>
      <c r="R11" s="44"/>
      <c r="S11" s="44"/>
      <c r="T11" s="44"/>
      <c r="U11" s="56"/>
      <c r="V11" s="57" t="s">
        <v>29</v>
      </c>
      <c r="W11" s="48">
        <f t="shared" si="4"/>
        <v>0.79</v>
      </c>
      <c r="X11" s="49">
        <v>1</v>
      </c>
      <c r="Y11" s="3">
        <f t="shared" si="5"/>
        <v>1</v>
      </c>
      <c r="Z11">
        <v>0.79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 s="32"/>
      <c r="AI11" s="58"/>
      <c r="AJ11" s="59"/>
      <c r="AK11" s="60">
        <f t="shared" si="6"/>
        <v>0</v>
      </c>
      <c r="AM11" s="58"/>
      <c r="AN11" s="59"/>
      <c r="AO11" s="60">
        <f t="shared" si="7"/>
        <v>0</v>
      </c>
    </row>
    <row r="12" spans="1:41" x14ac:dyDescent="0.25">
      <c r="A12" s="35" t="s">
        <v>33</v>
      </c>
      <c r="B12" s="36" t="s">
        <v>34</v>
      </c>
      <c r="C12" s="37">
        <v>2.3495370370370371E-3</v>
      </c>
      <c r="D12" s="37"/>
      <c r="E12" s="37">
        <v>5.3703703703703704E-4</v>
      </c>
      <c r="G12" s="38">
        <f t="shared" si="0"/>
        <v>0.96799999999999997</v>
      </c>
      <c r="H12" s="38">
        <f t="shared" si="0"/>
        <v>1</v>
      </c>
      <c r="I12" s="39"/>
      <c r="J12" s="40">
        <f t="shared" si="1"/>
        <v>1.137175925925926E-3</v>
      </c>
      <c r="K12" s="41">
        <f t="shared" si="2"/>
        <v>1.0397037037037037E-3</v>
      </c>
      <c r="L12" s="61">
        <f t="shared" si="3"/>
        <v>2.1768796296296297E-3</v>
      </c>
      <c r="N12" s="43" t="s">
        <v>35</v>
      </c>
      <c r="O12" s="44"/>
      <c r="P12" s="44"/>
      <c r="Q12" s="44"/>
      <c r="R12" s="44"/>
      <c r="S12" s="44"/>
      <c r="T12" s="44"/>
      <c r="U12" s="56"/>
      <c r="V12" s="57" t="s">
        <v>29</v>
      </c>
      <c r="W12" s="48">
        <f t="shared" si="4"/>
        <v>0.96799999999999997</v>
      </c>
      <c r="X12" s="49">
        <v>1</v>
      </c>
      <c r="Y12" s="3">
        <f t="shared" si="5"/>
        <v>1</v>
      </c>
      <c r="Z12">
        <v>0.96799999999999997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 s="32"/>
      <c r="AI12" s="58"/>
      <c r="AJ12" s="59"/>
      <c r="AK12" s="60">
        <f t="shared" si="6"/>
        <v>0</v>
      </c>
      <c r="AM12" s="58"/>
      <c r="AN12" s="59"/>
      <c r="AO12" s="60">
        <f t="shared" si="7"/>
        <v>0</v>
      </c>
    </row>
    <row r="13" spans="1:41" x14ac:dyDescent="0.25">
      <c r="A13" t="s">
        <v>26</v>
      </c>
      <c r="B13" s="53" t="s">
        <v>36</v>
      </c>
      <c r="C13" s="37">
        <v>2.8472222222222219E-3</v>
      </c>
      <c r="D13" s="37"/>
      <c r="E13" s="37">
        <v>6.4699074074074073E-4</v>
      </c>
      <c r="G13" s="38">
        <f t="shared" si="0"/>
        <v>0.81</v>
      </c>
      <c r="H13" s="38">
        <f t="shared" si="0"/>
        <v>1</v>
      </c>
      <c r="I13" s="39"/>
      <c r="J13" s="40">
        <f t="shared" si="1"/>
        <v>1.1531249999999999E-3</v>
      </c>
      <c r="K13" s="41">
        <f t="shared" si="2"/>
        <v>1.048125E-3</v>
      </c>
      <c r="L13" s="55">
        <f t="shared" si="3"/>
        <v>2.2012500000000001E-3</v>
      </c>
      <c r="N13" s="43" t="s">
        <v>37</v>
      </c>
      <c r="O13" s="44"/>
      <c r="P13" s="44"/>
      <c r="Q13" s="44"/>
      <c r="R13" s="44"/>
      <c r="S13" s="44"/>
      <c r="T13" s="44"/>
      <c r="U13" s="56"/>
      <c r="V13" s="57" t="s">
        <v>29</v>
      </c>
      <c r="W13" s="48">
        <f t="shared" si="4"/>
        <v>0.81</v>
      </c>
      <c r="X13" s="49">
        <v>1</v>
      </c>
      <c r="Y13" s="3">
        <f t="shared" si="5"/>
        <v>1</v>
      </c>
      <c r="Z13">
        <v>0.81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 s="32"/>
      <c r="AI13" s="58"/>
      <c r="AJ13" s="59"/>
      <c r="AK13" s="60">
        <f t="shared" si="6"/>
        <v>0</v>
      </c>
      <c r="AM13" s="58"/>
      <c r="AN13" s="59"/>
      <c r="AO13" s="60">
        <f t="shared" si="7"/>
        <v>0</v>
      </c>
    </row>
    <row r="14" spans="1:41" x14ac:dyDescent="0.25">
      <c r="A14" t="s">
        <v>26</v>
      </c>
      <c r="B14" s="53" t="s">
        <v>38</v>
      </c>
      <c r="C14" s="37">
        <v>2.5081018518518521E-3</v>
      </c>
      <c r="D14" s="62"/>
      <c r="E14" s="62">
        <v>5.7638888888888887E-4</v>
      </c>
      <c r="G14" s="38">
        <f t="shared" si="0"/>
        <v>0.91800000000000004</v>
      </c>
      <c r="H14" s="38">
        <f t="shared" si="0"/>
        <v>1</v>
      </c>
      <c r="I14" s="39"/>
      <c r="J14" s="40">
        <f t="shared" si="1"/>
        <v>1.1512187500000001E-3</v>
      </c>
      <c r="K14" s="41">
        <f t="shared" si="2"/>
        <v>1.0582499999999999E-3</v>
      </c>
      <c r="L14" s="55">
        <f t="shared" si="3"/>
        <v>2.2094687500000001E-3</v>
      </c>
      <c r="N14" s="43" t="s">
        <v>39</v>
      </c>
      <c r="O14" s="44"/>
      <c r="P14" s="44"/>
      <c r="Q14" s="44"/>
      <c r="R14" s="44"/>
      <c r="S14" s="44"/>
      <c r="T14" s="44"/>
      <c r="U14" s="56"/>
      <c r="V14" s="57" t="s">
        <v>29</v>
      </c>
      <c r="W14" s="48">
        <f t="shared" si="4"/>
        <v>0.91800000000000004</v>
      </c>
      <c r="X14" s="49">
        <v>1</v>
      </c>
      <c r="Y14" s="3">
        <f t="shared" si="5"/>
        <v>1</v>
      </c>
      <c r="Z14">
        <v>0.91800000000000004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 s="32"/>
      <c r="AI14" s="58"/>
      <c r="AJ14" s="59"/>
      <c r="AK14" s="60">
        <f t="shared" si="6"/>
        <v>0</v>
      </c>
      <c r="AM14" s="58"/>
      <c r="AN14" s="59"/>
      <c r="AO14" s="60">
        <f t="shared" si="7"/>
        <v>0</v>
      </c>
    </row>
    <row r="15" spans="1:41" x14ac:dyDescent="0.25">
      <c r="A15" t="s">
        <v>3</v>
      </c>
      <c r="B15" s="53" t="s">
        <v>40</v>
      </c>
      <c r="C15" s="37">
        <v>3.0578703703703705E-3</v>
      </c>
      <c r="D15" s="37"/>
      <c r="E15" s="37">
        <v>6.8981481481481487E-4</v>
      </c>
      <c r="G15" s="38">
        <f t="shared" si="0"/>
        <v>0.77</v>
      </c>
      <c r="H15" s="38">
        <f t="shared" si="0"/>
        <v>1</v>
      </c>
      <c r="I15" s="39"/>
      <c r="J15" s="40">
        <f t="shared" si="1"/>
        <v>1.1772800925925926E-3</v>
      </c>
      <c r="K15" s="41">
        <f t="shared" si="2"/>
        <v>1.062314814814815E-3</v>
      </c>
      <c r="L15" s="55">
        <f t="shared" si="3"/>
        <v>2.2395949074074076E-3</v>
      </c>
      <c r="N15" s="43" t="s">
        <v>28</v>
      </c>
      <c r="O15" s="44"/>
      <c r="P15" s="44"/>
      <c r="Q15" s="44"/>
      <c r="R15" s="44"/>
      <c r="S15" s="44"/>
      <c r="T15" s="44"/>
      <c r="U15" s="56"/>
      <c r="V15" s="57" t="s">
        <v>29</v>
      </c>
      <c r="W15" s="48">
        <f t="shared" si="4"/>
        <v>0.77</v>
      </c>
      <c r="X15" s="49">
        <v>1</v>
      </c>
      <c r="Y15" s="3">
        <f t="shared" si="5"/>
        <v>1</v>
      </c>
      <c r="Z15">
        <v>0.77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 s="32"/>
      <c r="AI15" s="58"/>
      <c r="AJ15" s="59"/>
      <c r="AK15" s="60">
        <f t="shared" si="6"/>
        <v>0</v>
      </c>
      <c r="AM15" s="58"/>
      <c r="AN15" s="59"/>
      <c r="AO15" s="60">
        <f t="shared" si="7"/>
        <v>0</v>
      </c>
    </row>
    <row r="16" spans="1:41" x14ac:dyDescent="0.25">
      <c r="A16" t="s">
        <v>3</v>
      </c>
      <c r="B16" s="53" t="s">
        <v>41</v>
      </c>
      <c r="C16" s="37">
        <v>2.7638888888888886E-3</v>
      </c>
      <c r="D16" s="37"/>
      <c r="E16" s="37">
        <v>6.2962962962962961E-4</v>
      </c>
      <c r="G16" s="38">
        <f t="shared" si="0"/>
        <v>0.86099999999999999</v>
      </c>
      <c r="H16" s="38">
        <f t="shared" si="0"/>
        <v>1</v>
      </c>
      <c r="I16" s="39"/>
      <c r="J16" s="40">
        <f t="shared" si="1"/>
        <v>1.1898541666666665E-3</v>
      </c>
      <c r="K16" s="41">
        <f t="shared" si="2"/>
        <v>1.0842222222222221E-3</v>
      </c>
      <c r="L16" s="55">
        <f t="shared" si="3"/>
        <v>2.2740763888888888E-3</v>
      </c>
      <c r="N16" s="43" t="s">
        <v>42</v>
      </c>
      <c r="O16" s="44"/>
      <c r="P16" s="44"/>
      <c r="Q16" s="44"/>
      <c r="R16" s="44"/>
      <c r="S16" s="44"/>
      <c r="T16" s="44"/>
      <c r="U16" s="56"/>
      <c r="V16" s="57" t="s">
        <v>29</v>
      </c>
      <c r="W16" s="48">
        <f t="shared" si="4"/>
        <v>0.86099999999999999</v>
      </c>
      <c r="X16" s="49">
        <v>1</v>
      </c>
      <c r="Y16" s="3">
        <f t="shared" si="5"/>
        <v>1</v>
      </c>
      <c r="Z16">
        <v>0.86099999999999999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 s="32"/>
      <c r="AI16" s="58"/>
      <c r="AJ16" s="59"/>
      <c r="AK16" s="60">
        <f t="shared" si="6"/>
        <v>0</v>
      </c>
      <c r="AM16" s="58"/>
      <c r="AN16" s="59"/>
      <c r="AO16" s="60">
        <f t="shared" si="7"/>
        <v>0</v>
      </c>
    </row>
    <row r="17" spans="1:41" x14ac:dyDescent="0.25">
      <c r="A17" t="s">
        <v>33</v>
      </c>
      <c r="B17" s="53" t="s">
        <v>43</v>
      </c>
      <c r="C17" s="37">
        <v>2.7418981481481478E-3</v>
      </c>
      <c r="D17" s="37"/>
      <c r="E17" s="37">
        <v>6.3888888888888893E-4</v>
      </c>
      <c r="G17" s="38">
        <f t="shared" si="0"/>
        <v>0.871</v>
      </c>
      <c r="H17" s="38">
        <f t="shared" si="0"/>
        <v>1</v>
      </c>
      <c r="I17" s="39"/>
      <c r="J17" s="40">
        <f t="shared" si="1"/>
        <v>1.1940966435185184E-3</v>
      </c>
      <c r="K17" s="41">
        <f t="shared" si="2"/>
        <v>1.1129444444444444E-3</v>
      </c>
      <c r="L17" s="55">
        <f t="shared" si="3"/>
        <v>2.3070410879629626E-3</v>
      </c>
      <c r="N17" s="43" t="s">
        <v>44</v>
      </c>
      <c r="O17" s="44"/>
      <c r="P17" s="44"/>
      <c r="Q17" s="44"/>
      <c r="R17" s="44"/>
      <c r="S17" s="44"/>
      <c r="T17" s="44"/>
      <c r="U17" s="56"/>
      <c r="V17" s="57" t="s">
        <v>29</v>
      </c>
      <c r="W17" s="48">
        <f t="shared" si="4"/>
        <v>0.871</v>
      </c>
      <c r="X17" s="49">
        <v>1</v>
      </c>
      <c r="Y17" s="3">
        <f t="shared" si="5"/>
        <v>1</v>
      </c>
      <c r="Z17">
        <v>0.871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 s="32"/>
      <c r="AI17" s="58"/>
      <c r="AJ17" s="59"/>
      <c r="AK17" s="60">
        <f t="shared" si="6"/>
        <v>0</v>
      </c>
      <c r="AM17" s="58"/>
      <c r="AN17" s="59"/>
      <c r="AO17" s="60">
        <f t="shared" si="7"/>
        <v>0</v>
      </c>
    </row>
    <row r="18" spans="1:41" x14ac:dyDescent="0.25">
      <c r="A18" t="s">
        <v>30</v>
      </c>
      <c r="B18" s="53" t="s">
        <v>45</v>
      </c>
      <c r="C18" s="37">
        <v>2.7453703703703702E-3</v>
      </c>
      <c r="D18" s="37"/>
      <c r="E18" s="37">
        <v>6.4930555555555564E-4</v>
      </c>
      <c r="G18" s="38">
        <f t="shared" si="0"/>
        <v>0.86399999999999999</v>
      </c>
      <c r="H18" s="38">
        <f t="shared" si="0"/>
        <v>1</v>
      </c>
      <c r="I18" s="39"/>
      <c r="J18" s="40">
        <f t="shared" si="1"/>
        <v>1.186E-3</v>
      </c>
      <c r="K18" s="41">
        <f t="shared" si="2"/>
        <v>1.1220000000000002E-3</v>
      </c>
      <c r="L18" s="55">
        <f t="shared" si="3"/>
        <v>2.3080000000000002E-3</v>
      </c>
      <c r="N18" s="43" t="s">
        <v>46</v>
      </c>
      <c r="O18" s="44"/>
      <c r="P18" s="44"/>
      <c r="Q18" s="44"/>
      <c r="R18" s="44"/>
      <c r="S18" s="44"/>
      <c r="T18" s="44"/>
      <c r="U18" s="56"/>
      <c r="V18" s="57" t="s">
        <v>29</v>
      </c>
      <c r="W18" s="48">
        <f t="shared" si="4"/>
        <v>0.86399999999999999</v>
      </c>
      <c r="X18" s="49">
        <v>1</v>
      </c>
      <c r="Y18" s="3">
        <f t="shared" si="5"/>
        <v>1</v>
      </c>
      <c r="Z18">
        <v>0.86399999999999999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 s="32"/>
      <c r="AI18" s="58"/>
      <c r="AJ18" s="59"/>
      <c r="AK18" s="60">
        <f t="shared" si="6"/>
        <v>0</v>
      </c>
      <c r="AM18" s="58"/>
      <c r="AN18" s="59"/>
      <c r="AO18" s="60">
        <f t="shared" si="7"/>
        <v>0</v>
      </c>
    </row>
    <row r="19" spans="1:41" x14ac:dyDescent="0.25">
      <c r="A19" t="s">
        <v>3</v>
      </c>
      <c r="B19" s="53" t="s">
        <v>47</v>
      </c>
      <c r="C19" s="37">
        <v>2.724537037037037E-3</v>
      </c>
      <c r="D19" s="37"/>
      <c r="E19" s="37">
        <v>6.6319444444444444E-4</v>
      </c>
      <c r="G19" s="38">
        <f t="shared" si="0"/>
        <v>0.86099999999999999</v>
      </c>
      <c r="H19" s="38">
        <f t="shared" si="0"/>
        <v>1</v>
      </c>
      <c r="I19" s="39"/>
      <c r="J19" s="40">
        <f t="shared" si="1"/>
        <v>1.1729131944444445E-3</v>
      </c>
      <c r="K19" s="41">
        <f t="shared" si="2"/>
        <v>1.1420208333333332E-3</v>
      </c>
      <c r="L19" s="55">
        <f t="shared" si="3"/>
        <v>2.3149340277777777E-3</v>
      </c>
      <c r="N19" s="43" t="s">
        <v>42</v>
      </c>
      <c r="O19" s="44"/>
      <c r="P19" s="44"/>
      <c r="Q19" s="44"/>
      <c r="R19" s="44"/>
      <c r="S19" s="44"/>
      <c r="T19" s="44"/>
      <c r="U19" s="56"/>
      <c r="V19" s="57" t="s">
        <v>29</v>
      </c>
      <c r="W19" s="48">
        <f t="shared" si="4"/>
        <v>0.86099999999999999</v>
      </c>
      <c r="X19" s="49">
        <v>1</v>
      </c>
      <c r="Y19" s="3">
        <f t="shared" si="5"/>
        <v>1</v>
      </c>
      <c r="Z19">
        <v>0.86099999999999999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 s="32"/>
      <c r="AI19" s="58"/>
      <c r="AJ19" s="59"/>
      <c r="AK19" s="60">
        <f t="shared" si="6"/>
        <v>0</v>
      </c>
      <c r="AM19" s="58"/>
      <c r="AN19" s="59"/>
      <c r="AO19" s="60">
        <f t="shared" si="7"/>
        <v>0</v>
      </c>
    </row>
    <row r="20" spans="1:41" x14ac:dyDescent="0.25">
      <c r="A20" t="s">
        <v>3</v>
      </c>
      <c r="B20" s="53" t="s">
        <v>48</v>
      </c>
      <c r="C20" s="37">
        <v>2.4849537037037036E-3</v>
      </c>
      <c r="D20" s="37"/>
      <c r="E20" s="37">
        <v>5.9259259259259258E-4</v>
      </c>
      <c r="G20" s="38">
        <f t="shared" si="0"/>
        <v>0.95699999999999996</v>
      </c>
      <c r="H20" s="38">
        <f t="shared" si="0"/>
        <v>1</v>
      </c>
      <c r="I20" s="39"/>
      <c r="J20" s="40">
        <f t="shared" si="1"/>
        <v>1.1890503472222222E-3</v>
      </c>
      <c r="K20" s="41">
        <f t="shared" si="2"/>
        <v>1.1342222222222222E-3</v>
      </c>
      <c r="L20" s="55">
        <f t="shared" si="3"/>
        <v>2.3232725694444442E-3</v>
      </c>
      <c r="N20" s="43" t="s">
        <v>49</v>
      </c>
      <c r="O20" s="44"/>
      <c r="P20" s="44"/>
      <c r="Q20" s="44"/>
      <c r="R20" s="44"/>
      <c r="S20" s="44"/>
      <c r="T20" s="44"/>
      <c r="U20" s="56"/>
      <c r="V20" s="57" t="s">
        <v>29</v>
      </c>
      <c r="W20" s="48">
        <f t="shared" si="4"/>
        <v>0.95699999999999996</v>
      </c>
      <c r="X20" s="49">
        <v>1</v>
      </c>
      <c r="Y20" s="3">
        <f t="shared" si="5"/>
        <v>1</v>
      </c>
      <c r="Z20">
        <v>0.95699999999999996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 s="32"/>
      <c r="AI20" s="58"/>
      <c r="AJ20" s="59"/>
      <c r="AK20" s="60">
        <f t="shared" si="6"/>
        <v>0</v>
      </c>
      <c r="AM20" s="58"/>
      <c r="AN20" s="59"/>
      <c r="AO20" s="60">
        <f t="shared" si="7"/>
        <v>0</v>
      </c>
    </row>
    <row r="21" spans="1:41" x14ac:dyDescent="0.25">
      <c r="A21" t="s">
        <v>3</v>
      </c>
      <c r="B21" s="53" t="s">
        <v>50</v>
      </c>
      <c r="C21" s="37">
        <v>2.5370370370370369E-3</v>
      </c>
      <c r="D21" s="37"/>
      <c r="E21" s="37">
        <v>5.7060185185185187E-4</v>
      </c>
      <c r="G21" s="38">
        <f t="shared" si="0"/>
        <v>0.96799999999999997</v>
      </c>
      <c r="H21" s="38">
        <f t="shared" si="0"/>
        <v>1</v>
      </c>
      <c r="I21" s="39"/>
      <c r="J21" s="40">
        <f t="shared" si="1"/>
        <v>1.2279259259259257E-3</v>
      </c>
      <c r="K21" s="41">
        <f t="shared" si="2"/>
        <v>1.1046851851851851E-3</v>
      </c>
      <c r="L21" s="63">
        <f t="shared" si="3"/>
        <v>2.3326111111111108E-3</v>
      </c>
      <c r="N21" s="43" t="s">
        <v>35</v>
      </c>
      <c r="O21" s="45"/>
      <c r="P21" s="45"/>
      <c r="Q21" s="45"/>
      <c r="R21" s="45"/>
      <c r="S21" s="45"/>
      <c r="T21" s="45"/>
      <c r="U21" s="46"/>
      <c r="V21" s="57" t="s">
        <v>29</v>
      </c>
      <c r="W21" s="48">
        <f t="shared" si="4"/>
        <v>0.96799999999999997</v>
      </c>
      <c r="X21" s="49">
        <v>1</v>
      </c>
      <c r="Y21" s="3">
        <f t="shared" si="5"/>
        <v>1</v>
      </c>
      <c r="Z21">
        <v>0.96799999999999997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 s="32"/>
      <c r="AI21" s="58"/>
      <c r="AJ21" s="59"/>
      <c r="AK21" s="60">
        <f t="shared" si="6"/>
        <v>0</v>
      </c>
      <c r="AM21" s="58"/>
      <c r="AN21" s="59"/>
      <c r="AO21" s="60">
        <f t="shared" si="7"/>
        <v>0</v>
      </c>
    </row>
    <row r="22" spans="1:41" x14ac:dyDescent="0.25">
      <c r="A22" t="s">
        <v>51</v>
      </c>
      <c r="B22" s="53" t="s">
        <v>52</v>
      </c>
      <c r="C22" s="37">
        <v>2.9976851851851848E-3</v>
      </c>
      <c r="D22" s="37"/>
      <c r="E22" s="37">
        <v>6.9097222222222216E-4</v>
      </c>
      <c r="G22" s="38">
        <f t="shared" si="0"/>
        <v>0.81</v>
      </c>
      <c r="H22" s="38">
        <f t="shared" si="0"/>
        <v>1</v>
      </c>
      <c r="I22" s="39"/>
      <c r="J22" s="40">
        <f t="shared" si="1"/>
        <v>1.2140624999999999E-3</v>
      </c>
      <c r="K22" s="41">
        <f t="shared" si="2"/>
        <v>1.1193749999999999E-3</v>
      </c>
      <c r="L22" s="55">
        <f t="shared" si="3"/>
        <v>2.3334374999999996E-3</v>
      </c>
      <c r="N22" s="43" t="s">
        <v>37</v>
      </c>
      <c r="O22" s="44"/>
      <c r="P22" s="44"/>
      <c r="Q22" s="44"/>
      <c r="R22" s="44"/>
      <c r="S22" s="44"/>
      <c r="T22" s="44"/>
      <c r="U22" s="56"/>
      <c r="V22" s="57" t="s">
        <v>29</v>
      </c>
      <c r="W22" s="48">
        <f t="shared" si="4"/>
        <v>0.81</v>
      </c>
      <c r="X22" s="49">
        <v>1</v>
      </c>
      <c r="Y22" s="3">
        <f t="shared" si="5"/>
        <v>1</v>
      </c>
      <c r="Z22">
        <v>0.81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 s="32"/>
      <c r="AI22" s="58"/>
      <c r="AJ22" s="59"/>
      <c r="AK22" s="60">
        <f t="shared" si="6"/>
        <v>0</v>
      </c>
      <c r="AM22" s="58"/>
      <c r="AN22" s="59"/>
      <c r="AO22" s="60">
        <f t="shared" si="7"/>
        <v>0</v>
      </c>
    </row>
    <row r="23" spans="1:41" x14ac:dyDescent="0.25">
      <c r="A23" t="s">
        <v>3</v>
      </c>
      <c r="B23" s="53" t="s">
        <v>53</v>
      </c>
      <c r="C23" s="37">
        <v>2.5428240740740741E-3</v>
      </c>
      <c r="D23" s="37"/>
      <c r="E23" s="37">
        <v>5.8333333333333338E-4</v>
      </c>
      <c r="G23" s="38">
        <f t="shared" si="0"/>
        <v>0.95699999999999996</v>
      </c>
      <c r="H23" s="38">
        <f t="shared" si="0"/>
        <v>1</v>
      </c>
      <c r="I23" s="39"/>
      <c r="J23" s="40">
        <f t="shared" si="1"/>
        <v>1.2167413194444443E-3</v>
      </c>
      <c r="K23" s="41">
        <f t="shared" si="2"/>
        <v>1.1165000000000001E-3</v>
      </c>
      <c r="L23" s="55">
        <f t="shared" si="3"/>
        <v>2.3332413194444446E-3</v>
      </c>
      <c r="N23" s="43" t="s">
        <v>49</v>
      </c>
      <c r="O23" s="44"/>
      <c r="P23" s="44"/>
      <c r="Q23" s="44"/>
      <c r="R23" s="44"/>
      <c r="S23" s="44"/>
      <c r="T23" s="44"/>
      <c r="U23" s="56"/>
      <c r="V23" s="57" t="s">
        <v>29</v>
      </c>
      <c r="W23" s="48">
        <f t="shared" si="4"/>
        <v>0.95699999999999996</v>
      </c>
      <c r="X23" s="49">
        <v>1</v>
      </c>
      <c r="Y23" s="3">
        <f t="shared" si="5"/>
        <v>1</v>
      </c>
      <c r="Z23">
        <v>0.95699999999999996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 s="32"/>
      <c r="AI23" s="58"/>
      <c r="AJ23" s="59"/>
      <c r="AK23" s="60">
        <f t="shared" si="6"/>
        <v>0</v>
      </c>
      <c r="AM23" s="58"/>
      <c r="AN23" s="59"/>
      <c r="AO23" s="60">
        <f t="shared" si="7"/>
        <v>0</v>
      </c>
    </row>
    <row r="24" spans="1:41" x14ac:dyDescent="0.25">
      <c r="A24" t="s">
        <v>3</v>
      </c>
      <c r="B24" s="53" t="s">
        <v>54</v>
      </c>
      <c r="C24" s="37">
        <v>2.9282407407407412E-3</v>
      </c>
      <c r="D24" s="37"/>
      <c r="E24" s="37">
        <v>6.5393518518518524E-4</v>
      </c>
      <c r="G24" s="38">
        <f t="shared" si="0"/>
        <v>0.85</v>
      </c>
      <c r="H24" s="38">
        <f t="shared" si="0"/>
        <v>1</v>
      </c>
      <c r="I24" s="39"/>
      <c r="J24" s="40">
        <f t="shared" si="1"/>
        <v>1.244502314814815E-3</v>
      </c>
      <c r="K24" s="41">
        <f t="shared" si="2"/>
        <v>1.1116898148148149E-3</v>
      </c>
      <c r="L24" s="55">
        <f t="shared" si="3"/>
        <v>2.35619212962963E-3</v>
      </c>
      <c r="N24" s="43" t="s">
        <v>55</v>
      </c>
      <c r="O24" s="44"/>
      <c r="P24" s="44"/>
      <c r="Q24" s="44"/>
      <c r="R24" s="44"/>
      <c r="S24" s="44"/>
      <c r="T24" s="44"/>
      <c r="U24" s="56"/>
      <c r="V24" s="57" t="s">
        <v>29</v>
      </c>
      <c r="W24" s="48">
        <f t="shared" si="4"/>
        <v>0.85</v>
      </c>
      <c r="X24" s="49">
        <v>1</v>
      </c>
      <c r="Y24" s="3">
        <f t="shared" si="5"/>
        <v>1</v>
      </c>
      <c r="Z24">
        <v>0.85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 s="32"/>
      <c r="AI24" s="58"/>
      <c r="AJ24" s="59"/>
      <c r="AK24" s="60">
        <f t="shared" si="6"/>
        <v>0</v>
      </c>
      <c r="AM24" s="58"/>
      <c r="AN24" s="59"/>
      <c r="AO24" s="60">
        <f t="shared" si="7"/>
        <v>0</v>
      </c>
    </row>
    <row r="25" spans="1:41" x14ac:dyDescent="0.25">
      <c r="A25" t="s">
        <v>3</v>
      </c>
      <c r="B25" s="53" t="s">
        <v>56</v>
      </c>
      <c r="C25" s="37">
        <v>2.9594907407407404E-3</v>
      </c>
      <c r="D25" s="37"/>
      <c r="E25" s="37">
        <v>7.1874999999999988E-4</v>
      </c>
      <c r="G25" s="38">
        <f t="shared" si="0"/>
        <v>0.81</v>
      </c>
      <c r="H25" s="38">
        <f t="shared" si="0"/>
        <v>1</v>
      </c>
      <c r="I25" s="39"/>
      <c r="J25" s="40">
        <f t="shared" si="1"/>
        <v>1.19859375E-3</v>
      </c>
      <c r="K25" s="41">
        <f t="shared" si="2"/>
        <v>1.1643749999999998E-3</v>
      </c>
      <c r="L25" s="55">
        <f t="shared" si="3"/>
        <v>2.3629687499999996E-3</v>
      </c>
      <c r="N25" s="43" t="s">
        <v>37</v>
      </c>
      <c r="O25" s="44"/>
      <c r="P25" s="44"/>
      <c r="Q25" s="44"/>
      <c r="R25" s="44"/>
      <c r="S25" s="44"/>
      <c r="T25" s="44"/>
      <c r="U25" s="56"/>
      <c r="V25" s="57" t="s">
        <v>29</v>
      </c>
      <c r="W25" s="48">
        <f t="shared" si="4"/>
        <v>0.81</v>
      </c>
      <c r="X25" s="49">
        <v>1</v>
      </c>
      <c r="Y25" s="3">
        <f t="shared" si="5"/>
        <v>1</v>
      </c>
      <c r="Z25">
        <v>0.81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 s="32"/>
      <c r="AI25" s="58"/>
      <c r="AJ25" s="59"/>
      <c r="AK25" s="60">
        <f t="shared" si="6"/>
        <v>0</v>
      </c>
      <c r="AM25" s="58"/>
      <c r="AN25" s="59"/>
      <c r="AO25" s="60">
        <f t="shared" si="7"/>
        <v>0</v>
      </c>
    </row>
    <row r="26" spans="1:41" x14ac:dyDescent="0.25">
      <c r="A26" t="s">
        <v>51</v>
      </c>
      <c r="B26" s="53" t="s">
        <v>57</v>
      </c>
      <c r="C26" s="37">
        <v>2.7303240740740743E-3</v>
      </c>
      <c r="D26" s="37"/>
      <c r="E26" s="37">
        <v>6.1458333333333341E-4</v>
      </c>
      <c r="G26" s="38">
        <f t="shared" si="0"/>
        <v>0.91800000000000004</v>
      </c>
      <c r="H26" s="38">
        <f t="shared" si="0"/>
        <v>1</v>
      </c>
      <c r="I26" s="39"/>
      <c r="J26" s="40">
        <f t="shared" si="1"/>
        <v>1.2532187500000002E-3</v>
      </c>
      <c r="K26" s="41">
        <f t="shared" si="2"/>
        <v>1.1283750000000003E-3</v>
      </c>
      <c r="L26" s="55">
        <f t="shared" si="3"/>
        <v>2.3815937500000005E-3</v>
      </c>
      <c r="N26" s="43" t="s">
        <v>39</v>
      </c>
      <c r="O26" s="44"/>
      <c r="P26" s="44"/>
      <c r="Q26" s="44"/>
      <c r="R26" s="44"/>
      <c r="S26" s="44"/>
      <c r="T26" s="44"/>
      <c r="U26" s="56"/>
      <c r="V26" s="57" t="s">
        <v>29</v>
      </c>
      <c r="W26" s="48">
        <f t="shared" si="4"/>
        <v>0.91800000000000004</v>
      </c>
      <c r="X26" s="49">
        <v>1</v>
      </c>
      <c r="Y26" s="3">
        <f t="shared" si="5"/>
        <v>1</v>
      </c>
      <c r="Z26">
        <v>0.91800000000000004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 s="32"/>
      <c r="AI26" s="58"/>
      <c r="AJ26" s="59"/>
      <c r="AK26" s="60">
        <f t="shared" si="6"/>
        <v>0</v>
      </c>
      <c r="AM26" s="58"/>
      <c r="AN26" s="59"/>
      <c r="AO26" s="60">
        <f t="shared" si="7"/>
        <v>0</v>
      </c>
    </row>
    <row r="27" spans="1:41" x14ac:dyDescent="0.25">
      <c r="A27" t="s">
        <v>51</v>
      </c>
      <c r="B27" s="53" t="s">
        <v>58</v>
      </c>
      <c r="C27" s="37">
        <v>2.8229166666666667E-3</v>
      </c>
      <c r="D27" s="37"/>
      <c r="E27" s="37">
        <v>6.3773148148148142E-4</v>
      </c>
      <c r="G27" s="38">
        <f t="shared" si="0"/>
        <v>0.89100000000000001</v>
      </c>
      <c r="H27" s="38">
        <f t="shared" si="0"/>
        <v>1</v>
      </c>
      <c r="I27" s="39"/>
      <c r="J27" s="40">
        <f t="shared" si="1"/>
        <v>1.257609375E-3</v>
      </c>
      <c r="K27" s="41">
        <f t="shared" si="2"/>
        <v>1.1364374999999999E-3</v>
      </c>
      <c r="L27" s="55">
        <f t="shared" si="3"/>
        <v>2.3940468749999999E-3</v>
      </c>
      <c r="N27" s="43" t="s">
        <v>59</v>
      </c>
      <c r="O27" s="44"/>
      <c r="P27" s="44"/>
      <c r="Q27" s="44"/>
      <c r="R27" s="44"/>
      <c r="S27" s="44"/>
      <c r="T27" s="44"/>
      <c r="U27" s="56"/>
      <c r="V27" s="57" t="s">
        <v>29</v>
      </c>
      <c r="W27" s="48">
        <f t="shared" si="4"/>
        <v>0.89100000000000001</v>
      </c>
      <c r="X27" s="49">
        <v>1</v>
      </c>
      <c r="Y27" s="3">
        <f t="shared" si="5"/>
        <v>1</v>
      </c>
      <c r="Z27">
        <v>0.89100000000000001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 s="32"/>
      <c r="AI27" s="58"/>
      <c r="AJ27" s="59"/>
      <c r="AK27" s="60">
        <f t="shared" si="6"/>
        <v>0</v>
      </c>
      <c r="AM27" s="58"/>
      <c r="AN27" s="59"/>
      <c r="AO27" s="60">
        <f t="shared" si="7"/>
        <v>0</v>
      </c>
    </row>
    <row r="28" spans="1:41" x14ac:dyDescent="0.25">
      <c r="A28" t="s">
        <v>3</v>
      </c>
      <c r="B28" s="53" t="s">
        <v>60</v>
      </c>
      <c r="C28" s="37">
        <v>2.6122685185185185E-3</v>
      </c>
      <c r="D28" s="37"/>
      <c r="E28" s="37">
        <v>5.8796296296296287E-4</v>
      </c>
      <c r="G28" s="38">
        <f t="shared" si="0"/>
        <v>0.96799999999999997</v>
      </c>
      <c r="H28" s="38">
        <f t="shared" si="0"/>
        <v>1</v>
      </c>
      <c r="I28" s="39"/>
      <c r="J28" s="40">
        <f t="shared" si="1"/>
        <v>1.264337962962963E-3</v>
      </c>
      <c r="K28" s="41">
        <f t="shared" si="2"/>
        <v>1.1382962962962961E-3</v>
      </c>
      <c r="L28" s="55">
        <f t="shared" si="3"/>
        <v>2.4026342592592589E-3</v>
      </c>
      <c r="N28" s="43" t="s">
        <v>35</v>
      </c>
      <c r="O28" s="44"/>
      <c r="P28" s="44"/>
      <c r="Q28" s="44"/>
      <c r="R28" s="44"/>
      <c r="S28" s="44"/>
      <c r="T28" s="44"/>
      <c r="U28" s="56"/>
      <c r="V28" s="57" t="s">
        <v>29</v>
      </c>
      <c r="W28" s="48">
        <f t="shared" si="4"/>
        <v>0.96799999999999997</v>
      </c>
      <c r="X28" s="49">
        <v>1</v>
      </c>
      <c r="Y28" s="3">
        <f t="shared" si="5"/>
        <v>1</v>
      </c>
      <c r="Z28">
        <v>0.96799999999999997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 s="32"/>
      <c r="AI28" s="58"/>
      <c r="AJ28" s="59"/>
      <c r="AK28" s="60">
        <f t="shared" si="6"/>
        <v>0</v>
      </c>
      <c r="AM28" s="58"/>
      <c r="AN28" s="59"/>
      <c r="AO28" s="60">
        <f t="shared" si="7"/>
        <v>0</v>
      </c>
    </row>
    <row r="29" spans="1:41" x14ac:dyDescent="0.25">
      <c r="A29" t="s">
        <v>26</v>
      </c>
      <c r="B29" s="53" t="s">
        <v>61</v>
      </c>
      <c r="C29" s="37">
        <v>2.7071759259259258E-3</v>
      </c>
      <c r="D29" s="37"/>
      <c r="E29" s="37">
        <v>6.3541666666666662E-4</v>
      </c>
      <c r="F29" s="54"/>
      <c r="G29" s="38">
        <f t="shared" si="0"/>
        <v>0.91800000000000004</v>
      </c>
      <c r="H29" s="38">
        <f t="shared" si="0"/>
        <v>1</v>
      </c>
      <c r="I29" s="39"/>
      <c r="J29" s="40">
        <f t="shared" si="1"/>
        <v>1.24259375E-3</v>
      </c>
      <c r="K29" s="41">
        <f t="shared" si="2"/>
        <v>1.1666249999999999E-3</v>
      </c>
      <c r="L29" s="55">
        <f t="shared" si="3"/>
        <v>2.4092187499999999E-3</v>
      </c>
      <c r="N29" s="43" t="s">
        <v>39</v>
      </c>
      <c r="O29" s="44"/>
      <c r="P29" s="44"/>
      <c r="Q29" s="44"/>
      <c r="R29" s="44"/>
      <c r="S29" s="44"/>
      <c r="T29" s="44"/>
      <c r="U29" s="56"/>
      <c r="V29" s="57" t="s">
        <v>29</v>
      </c>
      <c r="W29" s="48">
        <f t="shared" si="4"/>
        <v>0.91800000000000004</v>
      </c>
      <c r="X29" s="49">
        <v>1</v>
      </c>
      <c r="Y29" s="3">
        <f t="shared" si="5"/>
        <v>1</v>
      </c>
      <c r="Z29">
        <v>0.91800000000000004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 s="32"/>
      <c r="AI29" s="58"/>
      <c r="AJ29" s="59"/>
      <c r="AK29" s="60">
        <f t="shared" si="6"/>
        <v>0</v>
      </c>
      <c r="AM29" s="58"/>
      <c r="AN29" s="59"/>
      <c r="AO29" s="60">
        <f t="shared" si="7"/>
        <v>0</v>
      </c>
    </row>
    <row r="30" spans="1:41" x14ac:dyDescent="0.25">
      <c r="A30" t="s">
        <v>51</v>
      </c>
      <c r="B30" s="53" t="s">
        <v>62</v>
      </c>
      <c r="C30" s="37">
        <v>2.8738425925925928E-3</v>
      </c>
      <c r="D30" s="37"/>
      <c r="E30" s="37">
        <v>6.8634259259259256E-4</v>
      </c>
      <c r="G30" s="38">
        <f t="shared" si="0"/>
        <v>0.86399999999999999</v>
      </c>
      <c r="H30" s="38">
        <f t="shared" si="0"/>
        <v>1</v>
      </c>
      <c r="I30" s="39"/>
      <c r="J30" s="40">
        <f t="shared" si="1"/>
        <v>1.2415E-3</v>
      </c>
      <c r="K30" s="41">
        <f t="shared" si="2"/>
        <v>1.186E-3</v>
      </c>
      <c r="L30" s="55">
        <f t="shared" si="3"/>
        <v>2.4275E-3</v>
      </c>
      <c r="N30" s="43" t="s">
        <v>46</v>
      </c>
      <c r="O30" s="44"/>
      <c r="P30" s="44"/>
      <c r="Q30" s="44"/>
      <c r="R30" s="44"/>
      <c r="S30" s="44"/>
      <c r="T30" s="44"/>
      <c r="U30" s="56"/>
      <c r="V30" s="57" t="s">
        <v>29</v>
      </c>
      <c r="W30" s="48">
        <f t="shared" si="4"/>
        <v>0.86399999999999999</v>
      </c>
      <c r="X30" s="49">
        <v>1</v>
      </c>
      <c r="Y30" s="3">
        <f t="shared" si="5"/>
        <v>1</v>
      </c>
      <c r="Z30">
        <v>0.86399999999999999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 s="32"/>
      <c r="AI30" s="58"/>
      <c r="AJ30" s="59"/>
      <c r="AK30" s="60">
        <f t="shared" si="6"/>
        <v>0</v>
      </c>
      <c r="AM30" s="58"/>
      <c r="AN30" s="59"/>
      <c r="AO30" s="60">
        <f t="shared" si="7"/>
        <v>0</v>
      </c>
    </row>
    <row r="31" spans="1:41" x14ac:dyDescent="0.25">
      <c r="A31" t="s">
        <v>3</v>
      </c>
      <c r="B31" s="53" t="s">
        <v>63</v>
      </c>
      <c r="C31" s="37">
        <v>3.0324074074074073E-3</v>
      </c>
      <c r="D31" s="37"/>
      <c r="E31" s="37">
        <v>6.8171296296296296E-4</v>
      </c>
      <c r="G31" s="38">
        <f t="shared" si="0"/>
        <v>0.85</v>
      </c>
      <c r="H31" s="38">
        <f t="shared" si="0"/>
        <v>1</v>
      </c>
      <c r="I31" s="39"/>
      <c r="J31" s="40">
        <f t="shared" si="1"/>
        <v>1.288773148148148E-3</v>
      </c>
      <c r="K31" s="41">
        <f t="shared" si="2"/>
        <v>1.1589120370370371E-3</v>
      </c>
      <c r="L31" s="55">
        <f t="shared" si="3"/>
        <v>2.4476851851851851E-3</v>
      </c>
      <c r="N31" s="43" t="s">
        <v>55</v>
      </c>
      <c r="O31" s="44"/>
      <c r="P31" s="44"/>
      <c r="Q31" s="44"/>
      <c r="R31" s="44"/>
      <c r="S31" s="44"/>
      <c r="T31" s="44"/>
      <c r="U31" s="56"/>
      <c r="V31" s="57" t="s">
        <v>29</v>
      </c>
      <c r="W31" s="48">
        <f t="shared" si="4"/>
        <v>0.85</v>
      </c>
      <c r="X31" s="49">
        <v>1</v>
      </c>
      <c r="Y31" s="3">
        <f t="shared" si="5"/>
        <v>1</v>
      </c>
      <c r="Z31">
        <v>0.85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 s="32"/>
      <c r="AI31" s="58"/>
      <c r="AJ31" s="59"/>
      <c r="AK31" s="60">
        <f t="shared" si="6"/>
        <v>0</v>
      </c>
      <c r="AM31" s="58"/>
      <c r="AN31" s="59"/>
      <c r="AO31" s="60">
        <f t="shared" si="7"/>
        <v>0</v>
      </c>
    </row>
    <row r="32" spans="1:41" x14ac:dyDescent="0.25">
      <c r="A32" t="s">
        <v>3</v>
      </c>
      <c r="B32" s="53" t="s">
        <v>64</v>
      </c>
      <c r="C32" s="37">
        <v>2.6388888888888885E-3</v>
      </c>
      <c r="D32" s="37"/>
      <c r="E32" s="37">
        <v>6.134259259259259E-4</v>
      </c>
      <c r="G32" s="38">
        <f t="shared" si="0"/>
        <v>0.96799999999999997</v>
      </c>
      <c r="H32" s="38">
        <f t="shared" si="0"/>
        <v>1</v>
      </c>
      <c r="I32" s="39"/>
      <c r="J32" s="40">
        <f t="shared" si="1"/>
        <v>1.2772222222222219E-3</v>
      </c>
      <c r="K32" s="41">
        <f t="shared" si="2"/>
        <v>1.1875925925925925E-3</v>
      </c>
      <c r="L32" s="55">
        <f t="shared" si="3"/>
        <v>2.4648148148148146E-3</v>
      </c>
      <c r="N32" s="43" t="s">
        <v>35</v>
      </c>
      <c r="O32" s="44"/>
      <c r="P32" s="44"/>
      <c r="Q32" s="44"/>
      <c r="R32" s="44"/>
      <c r="S32" s="44"/>
      <c r="T32" s="44"/>
      <c r="U32" s="56"/>
      <c r="V32" s="57" t="s">
        <v>29</v>
      </c>
      <c r="W32" s="48">
        <f t="shared" si="4"/>
        <v>0.96799999999999997</v>
      </c>
      <c r="X32" s="49">
        <v>1</v>
      </c>
      <c r="Y32" s="3">
        <f t="shared" si="5"/>
        <v>1</v>
      </c>
      <c r="Z32">
        <v>0.96799999999999997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 s="32"/>
      <c r="AI32" s="58"/>
      <c r="AJ32" s="59"/>
      <c r="AK32" s="60">
        <f t="shared" si="6"/>
        <v>0</v>
      </c>
      <c r="AM32" s="58"/>
      <c r="AN32" s="59"/>
      <c r="AO32" s="60">
        <f t="shared" si="7"/>
        <v>0</v>
      </c>
    </row>
    <row r="33" spans="1:41" x14ac:dyDescent="0.25">
      <c r="A33" t="s">
        <v>3</v>
      </c>
      <c r="B33" s="53" t="s">
        <v>65</v>
      </c>
      <c r="C33" s="37">
        <v>2.8564814814814811E-3</v>
      </c>
      <c r="D33" s="37"/>
      <c r="E33" s="37">
        <v>6.7361111111111126E-4</v>
      </c>
      <c r="G33" s="38">
        <f t="shared" si="0"/>
        <v>0.89100000000000001</v>
      </c>
      <c r="H33" s="38">
        <f t="shared" si="0"/>
        <v>1</v>
      </c>
      <c r="I33" s="39"/>
      <c r="J33" s="40">
        <f t="shared" si="1"/>
        <v>1.2725624999999998E-3</v>
      </c>
      <c r="K33" s="41">
        <f t="shared" si="2"/>
        <v>1.2003750000000003E-3</v>
      </c>
      <c r="L33" s="55">
        <f t="shared" si="3"/>
        <v>2.4729375000000003E-3</v>
      </c>
      <c r="N33" s="43" t="s">
        <v>59</v>
      </c>
      <c r="O33" s="44"/>
      <c r="P33" s="44"/>
      <c r="Q33" s="44"/>
      <c r="R33" s="44"/>
      <c r="S33" s="44"/>
      <c r="T33" s="44"/>
      <c r="U33" s="56"/>
      <c r="V33" s="57" t="s">
        <v>29</v>
      </c>
      <c r="W33" s="48">
        <f t="shared" si="4"/>
        <v>0.89100000000000001</v>
      </c>
      <c r="X33" s="49">
        <v>1</v>
      </c>
      <c r="Y33" s="3">
        <f t="shared" si="5"/>
        <v>1</v>
      </c>
      <c r="Z33">
        <v>0.89100000000000001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 s="32"/>
      <c r="AI33" s="58"/>
      <c r="AJ33" s="59"/>
      <c r="AK33" s="60">
        <f t="shared" si="6"/>
        <v>0</v>
      </c>
      <c r="AM33" s="58"/>
      <c r="AN33" s="59"/>
      <c r="AO33" s="60">
        <f t="shared" si="7"/>
        <v>0</v>
      </c>
    </row>
    <row r="34" spans="1:41" x14ac:dyDescent="0.25">
      <c r="A34" t="s">
        <v>3</v>
      </c>
      <c r="B34" s="53" t="s">
        <v>66</v>
      </c>
      <c r="C34" s="37">
        <v>3.2650462962962958E-3</v>
      </c>
      <c r="D34" s="37"/>
      <c r="E34" s="37">
        <v>7.6157407407407413E-4</v>
      </c>
      <c r="G34" s="38">
        <f t="shared" si="0"/>
        <v>0.79</v>
      </c>
      <c r="H34" s="38">
        <f t="shared" si="0"/>
        <v>1</v>
      </c>
      <c r="I34" s="39"/>
      <c r="J34" s="40">
        <f t="shared" si="1"/>
        <v>1.2896932870370369E-3</v>
      </c>
      <c r="K34" s="41">
        <f t="shared" si="2"/>
        <v>1.2032870370370372E-3</v>
      </c>
      <c r="L34" s="55">
        <f t="shared" si="3"/>
        <v>2.4929803240740741E-3</v>
      </c>
      <c r="N34" s="43" t="s">
        <v>32</v>
      </c>
      <c r="O34" s="44"/>
      <c r="P34" s="44"/>
      <c r="Q34" s="44"/>
      <c r="R34" s="44"/>
      <c r="S34" s="44"/>
      <c r="T34" s="44"/>
      <c r="U34" s="56"/>
      <c r="V34" s="57" t="s">
        <v>29</v>
      </c>
      <c r="W34" s="48">
        <f t="shared" si="4"/>
        <v>0.79</v>
      </c>
      <c r="X34" s="49">
        <v>1</v>
      </c>
      <c r="Y34" s="3">
        <f t="shared" si="5"/>
        <v>1</v>
      </c>
      <c r="Z34">
        <v>0.79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 s="32"/>
      <c r="AI34" s="58"/>
      <c r="AJ34" s="59"/>
      <c r="AK34" s="60">
        <f t="shared" si="6"/>
        <v>0</v>
      </c>
      <c r="AM34" s="58"/>
      <c r="AN34" s="59"/>
      <c r="AO34" s="60">
        <f t="shared" si="7"/>
        <v>0</v>
      </c>
    </row>
    <row r="35" spans="1:41" x14ac:dyDescent="0.25">
      <c r="A35" t="s">
        <v>30</v>
      </c>
      <c r="B35" s="53" t="s">
        <v>67</v>
      </c>
      <c r="C35" s="37">
        <v>3.0775462962962965E-3</v>
      </c>
      <c r="D35" s="37"/>
      <c r="E35" s="37">
        <v>7.1990740740740739E-4</v>
      </c>
      <c r="G35" s="38">
        <f t="shared" si="0"/>
        <v>0.84</v>
      </c>
      <c r="H35" s="38">
        <f t="shared" si="0"/>
        <v>1</v>
      </c>
      <c r="I35" s="39"/>
      <c r="J35" s="40">
        <f t="shared" si="1"/>
        <v>1.2925694444444445E-3</v>
      </c>
      <c r="K35" s="41">
        <f t="shared" si="2"/>
        <v>1.2094444444444444E-3</v>
      </c>
      <c r="L35" s="55">
        <f t="shared" si="3"/>
        <v>2.5020138888888887E-3</v>
      </c>
      <c r="N35" s="43" t="s">
        <v>68</v>
      </c>
      <c r="O35" s="44"/>
      <c r="P35" s="44"/>
      <c r="Q35" s="44"/>
      <c r="R35" s="44"/>
      <c r="S35" s="44"/>
      <c r="T35" s="44"/>
      <c r="U35" s="56"/>
      <c r="V35" s="57" t="s">
        <v>29</v>
      </c>
      <c r="W35" s="48">
        <f t="shared" si="4"/>
        <v>0.84</v>
      </c>
      <c r="X35" s="49">
        <v>1</v>
      </c>
      <c r="Y35" s="3">
        <f t="shared" si="5"/>
        <v>1</v>
      </c>
      <c r="Z35">
        <v>0.84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 s="32"/>
      <c r="AI35" s="58"/>
      <c r="AJ35" s="59"/>
      <c r="AK35" s="60">
        <f t="shared" si="6"/>
        <v>0</v>
      </c>
      <c r="AM35" s="58"/>
      <c r="AN35" s="59"/>
      <c r="AO35" s="60">
        <f t="shared" si="7"/>
        <v>0</v>
      </c>
    </row>
    <row r="36" spans="1:41" x14ac:dyDescent="0.25">
      <c r="A36" t="s">
        <v>33</v>
      </c>
      <c r="B36" s="53" t="s">
        <v>69</v>
      </c>
      <c r="C36" s="37">
        <v>3.0439814814814821E-3</v>
      </c>
      <c r="D36" s="37"/>
      <c r="E36" s="37">
        <v>7.291666666666667E-4</v>
      </c>
      <c r="G36" s="38">
        <f t="shared" si="0"/>
        <v>0.84</v>
      </c>
      <c r="H36" s="38">
        <f t="shared" si="0"/>
        <v>1</v>
      </c>
      <c r="I36" s="39"/>
      <c r="J36" s="40">
        <f t="shared" si="1"/>
        <v>1.2784722222222225E-3</v>
      </c>
      <c r="K36" s="41">
        <f t="shared" si="2"/>
        <v>1.225E-3</v>
      </c>
      <c r="L36" s="55">
        <f t="shared" si="3"/>
        <v>2.5034722222222225E-3</v>
      </c>
      <c r="N36" s="43" t="s">
        <v>68</v>
      </c>
      <c r="O36" s="44"/>
      <c r="P36" s="44"/>
      <c r="Q36" s="44"/>
      <c r="R36" s="44"/>
      <c r="S36" s="44"/>
      <c r="T36" s="44"/>
      <c r="U36" s="56"/>
      <c r="V36" s="57" t="s">
        <v>29</v>
      </c>
      <c r="W36" s="48">
        <f t="shared" si="4"/>
        <v>0.84</v>
      </c>
      <c r="X36" s="49">
        <v>1</v>
      </c>
      <c r="Y36" s="3">
        <f t="shared" si="5"/>
        <v>1</v>
      </c>
      <c r="Z36">
        <v>0.84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 s="32"/>
      <c r="AI36" s="58"/>
      <c r="AJ36" s="59"/>
      <c r="AK36" s="60">
        <f t="shared" si="6"/>
        <v>0</v>
      </c>
      <c r="AM36" s="58"/>
      <c r="AN36" s="59"/>
      <c r="AO36" s="60">
        <f t="shared" si="7"/>
        <v>0</v>
      </c>
    </row>
    <row r="37" spans="1:41" x14ac:dyDescent="0.25">
      <c r="A37" t="s">
        <v>3</v>
      </c>
      <c r="B37" s="53" t="s">
        <v>70</v>
      </c>
      <c r="C37" s="37">
        <v>2.9837962962962965E-3</v>
      </c>
      <c r="D37" s="37"/>
      <c r="E37" s="37">
        <v>7.0138888888888887E-4</v>
      </c>
      <c r="G37" s="38">
        <f t="shared" si="0"/>
        <v>0.871</v>
      </c>
      <c r="H37" s="38">
        <f t="shared" si="0"/>
        <v>1</v>
      </c>
      <c r="I37" s="39"/>
      <c r="J37" s="40">
        <f t="shared" si="1"/>
        <v>1.2994432870370371E-3</v>
      </c>
      <c r="K37" s="41">
        <f t="shared" si="2"/>
        <v>1.2218194444444444E-3</v>
      </c>
      <c r="L37" s="55">
        <f t="shared" si="3"/>
        <v>2.5212627314814815E-3</v>
      </c>
      <c r="N37" s="43" t="s">
        <v>44</v>
      </c>
      <c r="O37" s="44"/>
      <c r="P37" s="44"/>
      <c r="Q37" s="44"/>
      <c r="R37" s="44"/>
      <c r="S37" s="44"/>
      <c r="T37" s="44"/>
      <c r="U37" s="56"/>
      <c r="V37" s="57" t="s">
        <v>29</v>
      </c>
      <c r="W37" s="48">
        <f t="shared" si="4"/>
        <v>0.871</v>
      </c>
      <c r="X37" s="49">
        <v>1</v>
      </c>
      <c r="Y37" s="3">
        <f t="shared" si="5"/>
        <v>1</v>
      </c>
      <c r="Z37">
        <v>0.871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 s="32"/>
      <c r="AI37" s="58"/>
      <c r="AJ37" s="59"/>
      <c r="AK37" s="60">
        <f t="shared" si="6"/>
        <v>0</v>
      </c>
      <c r="AM37" s="58"/>
      <c r="AN37" s="59"/>
      <c r="AO37" s="60">
        <f t="shared" si="7"/>
        <v>0</v>
      </c>
    </row>
    <row r="38" spans="1:41" x14ac:dyDescent="0.25">
      <c r="A38" t="s">
        <v>26</v>
      </c>
      <c r="B38" s="53" t="s">
        <v>71</v>
      </c>
      <c r="C38" s="37">
        <v>3.3020833333333335E-3</v>
      </c>
      <c r="D38" s="37"/>
      <c r="E38" s="37">
        <v>7.326388888888889E-4</v>
      </c>
      <c r="G38" s="38">
        <f t="shared" si="0"/>
        <v>0.81</v>
      </c>
      <c r="H38" s="38">
        <f t="shared" si="0"/>
        <v>1</v>
      </c>
      <c r="I38" s="39"/>
      <c r="J38" s="40">
        <f t="shared" si="1"/>
        <v>1.3373437500000002E-3</v>
      </c>
      <c r="K38" s="41">
        <f t="shared" si="2"/>
        <v>1.186875E-3</v>
      </c>
      <c r="L38" s="55">
        <f t="shared" si="3"/>
        <v>2.5242187500000004E-3</v>
      </c>
      <c r="N38" s="43" t="s">
        <v>37</v>
      </c>
      <c r="O38" s="44"/>
      <c r="P38" s="44"/>
      <c r="Q38" s="44"/>
      <c r="R38" s="44"/>
      <c r="S38" s="44"/>
      <c r="T38" s="44"/>
      <c r="U38" s="56"/>
      <c r="V38" s="57" t="s">
        <v>29</v>
      </c>
      <c r="W38" s="48">
        <f t="shared" si="4"/>
        <v>0.81</v>
      </c>
      <c r="X38" s="49">
        <v>1</v>
      </c>
      <c r="Y38" s="3">
        <f t="shared" si="5"/>
        <v>1</v>
      </c>
      <c r="Z38">
        <v>0.81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 s="32"/>
      <c r="AI38" s="58"/>
      <c r="AJ38" s="59"/>
      <c r="AK38" s="60">
        <f t="shared" si="6"/>
        <v>0</v>
      </c>
      <c r="AM38" s="58"/>
      <c r="AN38" s="59"/>
      <c r="AO38" s="60">
        <f t="shared" si="7"/>
        <v>0</v>
      </c>
    </row>
    <row r="39" spans="1:41" x14ac:dyDescent="0.25">
      <c r="A39" t="s">
        <v>30</v>
      </c>
      <c r="B39" s="53" t="s">
        <v>72</v>
      </c>
      <c r="C39" s="37">
        <v>3.1631944444444442E-3</v>
      </c>
      <c r="D39" s="37"/>
      <c r="E39" s="37">
        <v>7.175925925925927E-4</v>
      </c>
      <c r="G39" s="38">
        <f t="shared" si="0"/>
        <v>0.84</v>
      </c>
      <c r="H39" s="38">
        <f t="shared" si="0"/>
        <v>1</v>
      </c>
      <c r="I39" s="39"/>
      <c r="J39" s="40">
        <f t="shared" si="1"/>
        <v>1.3285416666666665E-3</v>
      </c>
      <c r="K39" s="41">
        <f t="shared" si="2"/>
        <v>1.2055555555555556E-3</v>
      </c>
      <c r="L39" s="55">
        <f t="shared" si="3"/>
        <v>2.5340972222222223E-3</v>
      </c>
      <c r="N39" s="43" t="s">
        <v>68</v>
      </c>
      <c r="O39" s="44"/>
      <c r="P39" s="44"/>
      <c r="Q39" s="44"/>
      <c r="R39" s="44"/>
      <c r="S39" s="44"/>
      <c r="T39" s="44"/>
      <c r="U39" s="56"/>
      <c r="V39" s="57" t="s">
        <v>29</v>
      </c>
      <c r="W39" s="48">
        <f t="shared" si="4"/>
        <v>0.84</v>
      </c>
      <c r="X39" s="49">
        <v>1</v>
      </c>
      <c r="Y39" s="3">
        <f t="shared" si="5"/>
        <v>1</v>
      </c>
      <c r="Z39">
        <v>0.84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 s="32"/>
      <c r="AI39" s="58"/>
      <c r="AJ39" s="59"/>
      <c r="AK39" s="60">
        <f t="shared" si="6"/>
        <v>0</v>
      </c>
      <c r="AM39" s="58"/>
      <c r="AN39" s="59"/>
      <c r="AO39" s="60">
        <f t="shared" si="7"/>
        <v>0</v>
      </c>
    </row>
    <row r="40" spans="1:41" x14ac:dyDescent="0.25">
      <c r="A40" t="s">
        <v>3</v>
      </c>
      <c r="B40" s="53" t="s">
        <v>73</v>
      </c>
      <c r="C40" s="37">
        <v>3.0682870370370365E-3</v>
      </c>
      <c r="D40" s="37"/>
      <c r="E40" s="37">
        <v>7.9745370370370376E-4</v>
      </c>
      <c r="G40" s="38">
        <f t="shared" si="0"/>
        <v>0.81</v>
      </c>
      <c r="H40" s="38">
        <f t="shared" si="0"/>
        <v>1</v>
      </c>
      <c r="I40" s="39"/>
      <c r="J40" s="40">
        <f t="shared" si="1"/>
        <v>1.2426562499999998E-3</v>
      </c>
      <c r="K40" s="41">
        <f t="shared" si="2"/>
        <v>1.2918750000000003E-3</v>
      </c>
      <c r="L40" s="55">
        <f t="shared" si="3"/>
        <v>2.5345312500000003E-3</v>
      </c>
      <c r="N40" s="43" t="s">
        <v>37</v>
      </c>
      <c r="O40" s="44"/>
      <c r="P40" s="44"/>
      <c r="Q40" s="44"/>
      <c r="R40" s="44"/>
      <c r="S40" s="44"/>
      <c r="T40" s="44"/>
      <c r="U40" s="56"/>
      <c r="V40" s="57" t="s">
        <v>29</v>
      </c>
      <c r="W40" s="48">
        <f t="shared" si="4"/>
        <v>0.81</v>
      </c>
      <c r="X40" s="49">
        <v>1</v>
      </c>
      <c r="Y40" s="3">
        <f t="shared" si="5"/>
        <v>1</v>
      </c>
      <c r="Z40">
        <v>0.81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 s="32"/>
      <c r="AI40" s="58"/>
      <c r="AJ40" s="59"/>
      <c r="AK40" s="60">
        <f t="shared" si="6"/>
        <v>0</v>
      </c>
      <c r="AM40" s="58"/>
      <c r="AN40" s="59"/>
      <c r="AO40" s="60">
        <f t="shared" si="7"/>
        <v>0</v>
      </c>
    </row>
    <row r="41" spans="1:41" x14ac:dyDescent="0.25">
      <c r="A41" t="s">
        <v>51</v>
      </c>
      <c r="B41" s="53" t="s">
        <v>74</v>
      </c>
      <c r="C41" s="37">
        <v>3.2303240740740743E-3</v>
      </c>
      <c r="D41" s="37"/>
      <c r="E41" s="37">
        <v>7.2685185185185179E-4</v>
      </c>
      <c r="G41" s="38">
        <f t="shared" si="0"/>
        <v>0.83</v>
      </c>
      <c r="H41" s="38">
        <f t="shared" si="0"/>
        <v>1</v>
      </c>
      <c r="I41" s="39"/>
      <c r="J41" s="40">
        <f t="shared" si="1"/>
        <v>1.3405844907407407E-3</v>
      </c>
      <c r="K41" s="41">
        <f t="shared" si="2"/>
        <v>1.2065740740740739E-3</v>
      </c>
      <c r="L41" s="55">
        <f t="shared" si="3"/>
        <v>2.5471585648148146E-3</v>
      </c>
      <c r="N41" s="43" t="s">
        <v>75</v>
      </c>
      <c r="O41" s="44"/>
      <c r="P41" s="44"/>
      <c r="Q41" s="44"/>
      <c r="R41" s="44"/>
      <c r="S41" s="44"/>
      <c r="T41" s="44"/>
      <c r="U41" s="56"/>
      <c r="V41" s="57" t="s">
        <v>29</v>
      </c>
      <c r="W41" s="48">
        <f t="shared" si="4"/>
        <v>0.83</v>
      </c>
      <c r="X41" s="49">
        <v>1</v>
      </c>
      <c r="Y41" s="3">
        <f t="shared" si="5"/>
        <v>1</v>
      </c>
      <c r="Z41">
        <v>0.83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 s="32"/>
      <c r="AI41" s="58"/>
      <c r="AJ41" s="59"/>
      <c r="AK41" s="60">
        <f t="shared" si="6"/>
        <v>0</v>
      </c>
      <c r="AM41" s="58"/>
      <c r="AN41" s="59"/>
      <c r="AO41" s="60">
        <f t="shared" si="7"/>
        <v>0</v>
      </c>
    </row>
    <row r="42" spans="1:41" x14ac:dyDescent="0.25">
      <c r="A42" t="s">
        <v>3</v>
      </c>
      <c r="B42" s="53" t="s">
        <v>76</v>
      </c>
      <c r="C42" s="37">
        <v>2.9050925925925928E-3</v>
      </c>
      <c r="D42" s="37"/>
      <c r="E42" s="37">
        <v>6.7476851851851845E-4</v>
      </c>
      <c r="G42" s="38">
        <f t="shared" si="0"/>
        <v>0.91800000000000004</v>
      </c>
      <c r="H42" s="38">
        <f t="shared" si="0"/>
        <v>1</v>
      </c>
      <c r="I42" s="39"/>
      <c r="J42" s="40">
        <f t="shared" si="1"/>
        <v>1.3334375000000002E-3</v>
      </c>
      <c r="K42" s="41">
        <f t="shared" si="2"/>
        <v>1.238875E-3</v>
      </c>
      <c r="L42" s="55">
        <f t="shared" si="3"/>
        <v>2.5723124999999999E-3</v>
      </c>
      <c r="N42" s="43" t="s">
        <v>39</v>
      </c>
      <c r="O42" s="44"/>
      <c r="P42" s="44"/>
      <c r="Q42" s="44"/>
      <c r="R42" s="44"/>
      <c r="S42" s="44"/>
      <c r="T42" s="44"/>
      <c r="U42" s="56"/>
      <c r="V42" s="57" t="s">
        <v>29</v>
      </c>
      <c r="W42" s="48">
        <f t="shared" si="4"/>
        <v>0.91800000000000004</v>
      </c>
      <c r="X42" s="49">
        <v>1</v>
      </c>
      <c r="Y42" s="3">
        <f t="shared" si="5"/>
        <v>1</v>
      </c>
      <c r="Z42">
        <v>0.91800000000000004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 s="32"/>
      <c r="AI42" s="58"/>
      <c r="AJ42" s="59"/>
      <c r="AK42" s="60">
        <f t="shared" si="6"/>
        <v>0</v>
      </c>
      <c r="AM42" s="58"/>
      <c r="AN42" s="59"/>
      <c r="AO42" s="60">
        <f t="shared" si="7"/>
        <v>0</v>
      </c>
    </row>
    <row r="43" spans="1:41" x14ac:dyDescent="0.25">
      <c r="A43" t="s">
        <v>77</v>
      </c>
      <c r="B43" s="53" t="s">
        <v>78</v>
      </c>
      <c r="C43" s="37">
        <v>3.7627314814814815E-3</v>
      </c>
      <c r="D43" s="37"/>
      <c r="E43" s="37">
        <v>8.4027777777777779E-4</v>
      </c>
      <c r="G43" s="38">
        <f t="shared" si="0"/>
        <v>0.73</v>
      </c>
      <c r="H43" s="38">
        <f t="shared" si="0"/>
        <v>1</v>
      </c>
      <c r="I43" s="39"/>
      <c r="J43" s="40">
        <f t="shared" si="1"/>
        <v>1.3733969907407408E-3</v>
      </c>
      <c r="K43" s="41">
        <f t="shared" si="2"/>
        <v>1.2268055555555556E-3</v>
      </c>
      <c r="L43" s="55">
        <f t="shared" si="3"/>
        <v>2.6002025462962966E-3</v>
      </c>
      <c r="N43" s="43" t="s">
        <v>79</v>
      </c>
      <c r="O43" s="44"/>
      <c r="P43" s="44"/>
      <c r="Q43" s="44"/>
      <c r="R43" s="44"/>
      <c r="S43" s="44"/>
      <c r="T43" s="44"/>
      <c r="U43" s="56"/>
      <c r="V43" s="57" t="s">
        <v>29</v>
      </c>
      <c r="W43" s="48">
        <f t="shared" si="4"/>
        <v>0.73</v>
      </c>
      <c r="X43" s="49">
        <v>1</v>
      </c>
      <c r="Y43" s="3">
        <f t="shared" si="5"/>
        <v>1</v>
      </c>
      <c r="Z43">
        <v>0.73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 s="32"/>
      <c r="AI43" s="58"/>
      <c r="AJ43" s="59"/>
      <c r="AK43" s="60">
        <f t="shared" si="6"/>
        <v>0</v>
      </c>
      <c r="AM43" s="58"/>
      <c r="AN43" s="59"/>
      <c r="AO43" s="60">
        <f t="shared" si="7"/>
        <v>0</v>
      </c>
    </row>
    <row r="44" spans="1:41" x14ac:dyDescent="0.25">
      <c r="A44" t="s">
        <v>3</v>
      </c>
      <c r="B44" s="53" t="s">
        <v>80</v>
      </c>
      <c r="C44" s="37">
        <v>2.9537037037037032E-3</v>
      </c>
      <c r="D44" s="37"/>
      <c r="E44" s="37">
        <v>6.8981481481481487E-4</v>
      </c>
      <c r="G44" s="38">
        <f t="shared" si="0"/>
        <v>0.91800000000000004</v>
      </c>
      <c r="H44" s="38">
        <f t="shared" si="0"/>
        <v>1</v>
      </c>
      <c r="I44" s="39"/>
      <c r="J44" s="40">
        <f t="shared" si="1"/>
        <v>1.3557499999999998E-3</v>
      </c>
      <c r="K44" s="41">
        <f t="shared" si="2"/>
        <v>1.2665E-3</v>
      </c>
      <c r="L44" s="55">
        <f t="shared" si="3"/>
        <v>2.6222499999999996E-3</v>
      </c>
      <c r="N44" s="43" t="s">
        <v>39</v>
      </c>
      <c r="O44" s="44"/>
      <c r="P44" s="44"/>
      <c r="Q44" s="44"/>
      <c r="R44" s="44"/>
      <c r="S44" s="44"/>
      <c r="T44" s="44"/>
      <c r="U44" s="56"/>
      <c r="V44" s="57" t="s">
        <v>29</v>
      </c>
      <c r="W44" s="48">
        <f t="shared" si="4"/>
        <v>0.91800000000000004</v>
      </c>
      <c r="X44" s="49">
        <v>1</v>
      </c>
      <c r="Y44" s="3">
        <f t="shared" si="5"/>
        <v>1</v>
      </c>
      <c r="Z44">
        <v>0.91800000000000004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 s="32"/>
      <c r="AI44" s="58"/>
      <c r="AJ44" s="59"/>
      <c r="AK44" s="60">
        <f t="shared" si="6"/>
        <v>0</v>
      </c>
      <c r="AM44" s="58"/>
      <c r="AN44" s="59"/>
      <c r="AO44" s="60">
        <f t="shared" si="7"/>
        <v>0</v>
      </c>
    </row>
    <row r="45" spans="1:41" x14ac:dyDescent="0.25">
      <c r="A45" t="s">
        <v>3</v>
      </c>
      <c r="B45" s="53" t="s">
        <v>81</v>
      </c>
      <c r="C45" s="37">
        <v>3.1365740740740742E-3</v>
      </c>
      <c r="D45" s="37"/>
      <c r="E45" s="37">
        <v>7.175925925925927E-4</v>
      </c>
      <c r="G45" s="38">
        <f t="shared" si="0"/>
        <v>0.89100000000000001</v>
      </c>
      <c r="H45" s="38">
        <f t="shared" si="0"/>
        <v>1</v>
      </c>
      <c r="I45" s="39"/>
      <c r="J45" s="40">
        <f t="shared" si="1"/>
        <v>1.3973437500000001E-3</v>
      </c>
      <c r="K45" s="41">
        <f t="shared" si="2"/>
        <v>1.2787500000000002E-3</v>
      </c>
      <c r="L45" s="55">
        <f t="shared" si="3"/>
        <v>2.6760937500000005E-3</v>
      </c>
      <c r="N45" s="43" t="s">
        <v>59</v>
      </c>
      <c r="O45" s="44"/>
      <c r="P45" s="44"/>
      <c r="Q45" s="44"/>
      <c r="R45" s="44"/>
      <c r="S45" s="44"/>
      <c r="T45" s="44"/>
      <c r="U45" s="56"/>
      <c r="V45" s="57" t="s">
        <v>29</v>
      </c>
      <c r="W45" s="48">
        <f t="shared" si="4"/>
        <v>0.89100000000000001</v>
      </c>
      <c r="X45" s="49">
        <v>1</v>
      </c>
      <c r="Y45" s="3">
        <f t="shared" si="5"/>
        <v>1</v>
      </c>
      <c r="Z45">
        <v>0.89100000000000001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 s="32"/>
      <c r="AI45" s="58"/>
      <c r="AJ45" s="59"/>
      <c r="AK45" s="60">
        <f t="shared" si="6"/>
        <v>0</v>
      </c>
      <c r="AM45" s="58"/>
      <c r="AN45" s="59"/>
      <c r="AO45" s="60">
        <f t="shared" si="7"/>
        <v>0</v>
      </c>
    </row>
    <row r="46" spans="1:41" x14ac:dyDescent="0.25">
      <c r="A46" t="s">
        <v>51</v>
      </c>
      <c r="B46" s="53" t="s">
        <v>82</v>
      </c>
      <c r="C46" s="37">
        <v>2.8587962962962963E-3</v>
      </c>
      <c r="D46" s="37"/>
      <c r="E46" s="37">
        <v>6.9212962962962967E-4</v>
      </c>
      <c r="G46" s="38">
        <f t="shared" si="0"/>
        <v>0.95699999999999996</v>
      </c>
      <c r="H46" s="38">
        <f t="shared" si="0"/>
        <v>1</v>
      </c>
      <c r="I46" s="39"/>
      <c r="J46" s="40">
        <f t="shared" si="1"/>
        <v>1.3679340277777778E-3</v>
      </c>
      <c r="K46" s="41">
        <f t="shared" si="2"/>
        <v>1.3247361111111112E-3</v>
      </c>
      <c r="L46" s="55">
        <f t="shared" si="3"/>
        <v>2.692670138888889E-3</v>
      </c>
      <c r="N46" s="43" t="s">
        <v>49</v>
      </c>
      <c r="O46" s="44"/>
      <c r="P46" s="44"/>
      <c r="Q46" s="44"/>
      <c r="R46" s="44"/>
      <c r="S46" s="44"/>
      <c r="T46" s="44"/>
      <c r="U46" s="56"/>
      <c r="V46" s="57" t="s">
        <v>29</v>
      </c>
      <c r="W46" s="48">
        <f t="shared" si="4"/>
        <v>0.95699999999999996</v>
      </c>
      <c r="X46" s="49">
        <v>1</v>
      </c>
      <c r="Y46" s="3">
        <f t="shared" si="5"/>
        <v>1</v>
      </c>
      <c r="Z46">
        <v>0.95699999999999996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 s="32"/>
      <c r="AI46" s="58"/>
      <c r="AJ46" s="59"/>
      <c r="AK46" s="60">
        <f t="shared" si="6"/>
        <v>0</v>
      </c>
      <c r="AM46" s="58"/>
      <c r="AN46" s="59"/>
      <c r="AO46" s="60">
        <f t="shared" si="7"/>
        <v>0</v>
      </c>
    </row>
    <row r="47" spans="1:41" x14ac:dyDescent="0.25">
      <c r="A47" t="s">
        <v>77</v>
      </c>
      <c r="B47" s="53" t="s">
        <v>83</v>
      </c>
      <c r="C47" s="37">
        <v>3.5462962962962961E-3</v>
      </c>
      <c r="D47" s="37"/>
      <c r="E47" s="37">
        <v>8.3449074074074068E-4</v>
      </c>
      <c r="G47" s="38">
        <f t="shared" si="0"/>
        <v>0.82</v>
      </c>
      <c r="H47" s="38">
        <f t="shared" si="0"/>
        <v>1</v>
      </c>
      <c r="I47" s="39"/>
      <c r="J47" s="40">
        <f t="shared" si="1"/>
        <v>1.4539814814814812E-3</v>
      </c>
      <c r="K47" s="41">
        <f t="shared" si="2"/>
        <v>1.3685648148148146E-3</v>
      </c>
      <c r="L47" s="55">
        <f t="shared" si="3"/>
        <v>2.8225462962962961E-3</v>
      </c>
      <c r="N47" s="43" t="s">
        <v>84</v>
      </c>
      <c r="O47" s="44"/>
      <c r="P47" s="44"/>
      <c r="Q47" s="44"/>
      <c r="R47" s="44"/>
      <c r="S47" s="44"/>
      <c r="T47" s="44"/>
      <c r="U47" s="56"/>
      <c r="V47" s="57" t="s">
        <v>29</v>
      </c>
      <c r="W47" s="48">
        <f t="shared" si="4"/>
        <v>0.82</v>
      </c>
      <c r="X47" s="49">
        <v>1</v>
      </c>
      <c r="Y47" s="3">
        <f t="shared" si="5"/>
        <v>1</v>
      </c>
      <c r="Z47">
        <v>0.82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 s="32"/>
      <c r="AI47" s="58"/>
      <c r="AJ47" s="59"/>
      <c r="AK47" s="60">
        <f t="shared" si="6"/>
        <v>0</v>
      </c>
      <c r="AM47" s="58"/>
      <c r="AN47" s="59"/>
      <c r="AO47" s="60">
        <f t="shared" si="7"/>
        <v>0</v>
      </c>
    </row>
    <row r="48" spans="1:41" x14ac:dyDescent="0.25">
      <c r="A48" t="s">
        <v>3</v>
      </c>
      <c r="B48" s="53" t="s">
        <v>85</v>
      </c>
      <c r="C48" s="37">
        <v>3.3912037037037036E-3</v>
      </c>
      <c r="D48" s="37"/>
      <c r="E48" s="37">
        <v>8.2175925925925917E-4</v>
      </c>
      <c r="G48" s="38">
        <f t="shared" si="0"/>
        <v>0.86399999999999999</v>
      </c>
      <c r="H48" s="38">
        <f t="shared" si="0"/>
        <v>1</v>
      </c>
      <c r="I48" s="39"/>
      <c r="J48" s="40">
        <f t="shared" si="1"/>
        <v>1.4649999999999999E-3</v>
      </c>
      <c r="K48" s="41">
        <f t="shared" si="2"/>
        <v>1.4199999999999998E-3</v>
      </c>
      <c r="L48" s="55">
        <f t="shared" si="3"/>
        <v>2.8849999999999995E-3</v>
      </c>
      <c r="N48" s="43" t="s">
        <v>46</v>
      </c>
      <c r="O48" s="44"/>
      <c r="P48" s="44"/>
      <c r="Q48" s="44"/>
      <c r="R48" s="44"/>
      <c r="S48" s="44"/>
      <c r="T48" s="44"/>
      <c r="U48" s="56"/>
      <c r="V48" s="57" t="s">
        <v>29</v>
      </c>
      <c r="W48" s="48">
        <f t="shared" si="4"/>
        <v>0.86399999999999999</v>
      </c>
      <c r="X48" s="49">
        <v>1</v>
      </c>
      <c r="Y48" s="3">
        <f t="shared" si="5"/>
        <v>1</v>
      </c>
      <c r="Z48">
        <v>0.86399999999999999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 s="32"/>
      <c r="AI48" s="58"/>
      <c r="AJ48" s="59"/>
      <c r="AK48" s="60">
        <f t="shared" si="6"/>
        <v>0</v>
      </c>
      <c r="AM48" s="58"/>
      <c r="AN48" s="59"/>
      <c r="AO48" s="60">
        <f t="shared" si="7"/>
        <v>0</v>
      </c>
    </row>
    <row r="49" spans="1:41" x14ac:dyDescent="0.25">
      <c r="A49" t="s">
        <v>77</v>
      </c>
      <c r="B49" s="53" t="s">
        <v>86</v>
      </c>
      <c r="C49" s="37">
        <v>3.894675925925926E-3</v>
      </c>
      <c r="D49" s="37"/>
      <c r="E49" s="37">
        <v>9.1898148148148145E-4</v>
      </c>
      <c r="G49" s="38">
        <f t="shared" si="0"/>
        <v>0.8</v>
      </c>
      <c r="H49" s="38">
        <f t="shared" si="0"/>
        <v>1</v>
      </c>
      <c r="I49" s="39"/>
      <c r="J49" s="40">
        <f t="shared" si="1"/>
        <v>1.5578703703703705E-3</v>
      </c>
      <c r="K49" s="41">
        <f t="shared" si="2"/>
        <v>1.4703703703703704E-3</v>
      </c>
      <c r="L49" s="55">
        <f t="shared" si="3"/>
        <v>3.0282407407407411E-3</v>
      </c>
      <c r="N49" s="43" t="s">
        <v>87</v>
      </c>
      <c r="O49" s="44"/>
      <c r="P49" s="44"/>
      <c r="Q49" s="44"/>
      <c r="R49" s="44"/>
      <c r="S49" s="44"/>
      <c r="T49" s="44"/>
      <c r="U49" s="56"/>
      <c r="V49" s="57" t="s">
        <v>29</v>
      </c>
      <c r="W49" s="48">
        <f t="shared" si="4"/>
        <v>0.8</v>
      </c>
      <c r="X49" s="49">
        <v>1</v>
      </c>
      <c r="Y49" s="3">
        <f t="shared" si="5"/>
        <v>1</v>
      </c>
      <c r="Z49">
        <v>0.8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 s="32"/>
      <c r="AI49" s="58"/>
      <c r="AJ49" s="59"/>
      <c r="AK49" s="60">
        <f t="shared" si="6"/>
        <v>0</v>
      </c>
      <c r="AM49" s="58"/>
      <c r="AN49" s="59"/>
      <c r="AO49" s="60">
        <f t="shared" si="7"/>
        <v>0</v>
      </c>
    </row>
    <row r="50" spans="1:41" ht="15.75" thickBot="1" x14ac:dyDescent="0.3">
      <c r="A50" t="s">
        <v>3</v>
      </c>
      <c r="B50" s="53" t="s">
        <v>88</v>
      </c>
      <c r="C50" s="37" t="s">
        <v>89</v>
      </c>
      <c r="D50" s="37"/>
      <c r="E50" s="37">
        <v>5.4745370370370375E-4</v>
      </c>
      <c r="G50" s="38">
        <f t="shared" si="0"/>
        <v>0.96799999999999997</v>
      </c>
      <c r="H50" s="38">
        <f t="shared" si="0"/>
        <v>1</v>
      </c>
      <c r="I50" s="39"/>
      <c r="J50" s="64" t="str">
        <f t="shared" si="1"/>
        <v/>
      </c>
      <c r="K50" s="65">
        <f t="shared" si="2"/>
        <v>1.0598703703703705E-3</v>
      </c>
      <c r="L50" s="66">
        <f t="shared" si="3"/>
        <v>1.0598703703703705E-3</v>
      </c>
      <c r="N50" s="67" t="s">
        <v>35</v>
      </c>
      <c r="O50" s="68"/>
      <c r="P50" s="68"/>
      <c r="Q50" s="68"/>
      <c r="R50" s="68"/>
      <c r="S50" s="68"/>
      <c r="T50" s="68"/>
      <c r="U50" s="69"/>
      <c r="V50" s="57" t="s">
        <v>29</v>
      </c>
      <c r="W50" s="48">
        <f t="shared" si="4"/>
        <v>0.96799999999999997</v>
      </c>
      <c r="X50" s="49">
        <v>1</v>
      </c>
      <c r="Y50" s="3">
        <f t="shared" si="5"/>
        <v>1</v>
      </c>
      <c r="Z50">
        <v>0.96799999999999997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 s="32"/>
      <c r="AI50" s="58"/>
      <c r="AJ50" s="59"/>
      <c r="AK50" s="60">
        <f t="shared" si="6"/>
        <v>0</v>
      </c>
      <c r="AM50" s="58"/>
      <c r="AN50" s="59"/>
      <c r="AO50" s="60">
        <f t="shared" si="7"/>
        <v>0</v>
      </c>
    </row>
    <row r="51" spans="1:41" x14ac:dyDescent="0.25">
      <c r="AI51" s="58"/>
      <c r="AJ51" s="59"/>
      <c r="AK51" s="60">
        <f t="shared" si="6"/>
        <v>0</v>
      </c>
      <c r="AM51" s="58"/>
      <c r="AN51" s="59"/>
      <c r="AO51" s="60">
        <f t="shared" si="7"/>
        <v>0</v>
      </c>
    </row>
    <row r="52" spans="1:41" x14ac:dyDescent="0.25">
      <c r="AI52" s="58"/>
      <c r="AJ52" s="59"/>
      <c r="AK52" s="60">
        <f t="shared" si="6"/>
        <v>0</v>
      </c>
      <c r="AM52" s="58"/>
      <c r="AN52" s="59"/>
      <c r="AO52" s="60">
        <f t="shared" si="7"/>
        <v>0</v>
      </c>
    </row>
    <row r="53" spans="1:41" x14ac:dyDescent="0.25">
      <c r="AI53" s="58"/>
      <c r="AJ53" s="59"/>
      <c r="AK53" s="60">
        <f t="shared" si="6"/>
        <v>0</v>
      </c>
      <c r="AM53" s="58"/>
      <c r="AN53" s="59"/>
      <c r="AO53" s="60">
        <f t="shared" si="7"/>
        <v>0</v>
      </c>
    </row>
    <row r="54" spans="1:41" x14ac:dyDescent="0.25">
      <c r="AI54" s="58"/>
      <c r="AJ54" s="59"/>
      <c r="AK54" s="60">
        <f t="shared" si="6"/>
        <v>0</v>
      </c>
      <c r="AM54" s="58"/>
      <c r="AN54" s="59"/>
      <c r="AO54" s="60">
        <f t="shared" si="7"/>
        <v>0</v>
      </c>
    </row>
    <row r="55" spans="1:41" x14ac:dyDescent="0.25">
      <c r="AI55" s="58"/>
      <c r="AJ55" s="59"/>
      <c r="AK55" s="60">
        <f t="shared" si="6"/>
        <v>0</v>
      </c>
      <c r="AM55" s="58"/>
      <c r="AN55" s="59"/>
      <c r="AO55" s="60">
        <f t="shared" si="7"/>
        <v>0</v>
      </c>
    </row>
    <row r="56" spans="1:41" x14ac:dyDescent="0.25">
      <c r="AI56" s="58"/>
      <c r="AJ56" s="59"/>
      <c r="AK56" s="60">
        <f t="shared" si="6"/>
        <v>0</v>
      </c>
      <c r="AM56" s="58"/>
      <c r="AN56" s="59"/>
      <c r="AO56" s="60">
        <f t="shared" si="7"/>
        <v>0</v>
      </c>
    </row>
  </sheetData>
  <mergeCells count="6">
    <mergeCell ref="Z9:AG9"/>
    <mergeCell ref="J7:L7"/>
    <mergeCell ref="N7:U7"/>
    <mergeCell ref="W8:W9"/>
    <mergeCell ref="X8:X9"/>
    <mergeCell ref="C9:E9"/>
  </mergeCells>
  <pageMargins left="0.31496062992125984" right="0.11811023622047245" top="0.74803149606299213" bottom="0.35433070866141736" header="0.31496062992125984" footer="0.31496062992125984"/>
  <pageSetup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11 juni '22</vt:lpstr>
      <vt:lpstr>14 mei '22</vt:lpstr>
      <vt:lpstr>9 april '22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van de Coevering</dc:creator>
  <cp:lastModifiedBy>John van de Coevering</cp:lastModifiedBy>
  <dcterms:created xsi:type="dcterms:W3CDTF">2022-05-14T19:39:14Z</dcterms:created>
  <dcterms:modified xsi:type="dcterms:W3CDTF">2022-06-11T11:59:29Z</dcterms:modified>
</cp:coreProperties>
</file>